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"/>
    </mc:Choice>
  </mc:AlternateContent>
  <bookViews>
    <workbookView xWindow="0" yWindow="0" windowWidth="28800" windowHeight="12435" tabRatio="675"/>
  </bookViews>
  <sheets>
    <sheet name="Mayo" sheetId="100" r:id="rId1"/>
  </sheets>
  <calcPr calcId="152511"/>
</workbook>
</file>

<file path=xl/calcChain.xml><?xml version="1.0" encoding="utf-8"?>
<calcChain xmlns="http://schemas.openxmlformats.org/spreadsheetml/2006/main">
  <c r="H104" i="100" l="1"/>
  <c r="I104" i="100"/>
  <c r="J104" i="100"/>
  <c r="K104" i="100"/>
  <c r="L104" i="100"/>
  <c r="H105" i="100"/>
  <c r="I105" i="100"/>
  <c r="J105" i="100"/>
  <c r="K105" i="100"/>
  <c r="L105" i="100"/>
  <c r="H106" i="100"/>
  <c r="I106" i="100"/>
  <c r="J106" i="100"/>
  <c r="K106" i="100"/>
  <c r="L106" i="100"/>
  <c r="H107" i="100"/>
  <c r="I107" i="100"/>
  <c r="J107" i="100"/>
  <c r="K107" i="100"/>
  <c r="L107" i="100"/>
  <c r="H108" i="100"/>
  <c r="I108" i="100"/>
  <c r="J108" i="100"/>
  <c r="K108" i="100"/>
  <c r="L108" i="100"/>
  <c r="H109" i="100"/>
  <c r="I109" i="100"/>
  <c r="J109" i="100"/>
  <c r="K109" i="100"/>
  <c r="L109" i="100"/>
  <c r="H110" i="100"/>
  <c r="I110" i="100"/>
  <c r="J110" i="100"/>
  <c r="K110" i="100"/>
  <c r="L110" i="100"/>
  <c r="H111" i="100"/>
  <c r="I111" i="100"/>
  <c r="J111" i="100"/>
  <c r="K111" i="100"/>
  <c r="L111" i="100"/>
  <c r="H112" i="100"/>
  <c r="I112" i="100"/>
  <c r="J112" i="100"/>
  <c r="K112" i="100"/>
  <c r="L112" i="100"/>
  <c r="H113" i="100"/>
  <c r="I113" i="100"/>
  <c r="J113" i="100"/>
  <c r="K113" i="100"/>
  <c r="L113" i="100"/>
  <c r="H114" i="100"/>
  <c r="I114" i="100"/>
  <c r="J114" i="100"/>
  <c r="K114" i="100"/>
  <c r="L114" i="100"/>
  <c r="H115" i="100"/>
  <c r="I115" i="100"/>
  <c r="J115" i="100"/>
  <c r="K115" i="100"/>
  <c r="L115" i="100"/>
  <c r="H116" i="100"/>
  <c r="I116" i="100"/>
  <c r="J116" i="100"/>
  <c r="K116" i="100"/>
  <c r="L116" i="100"/>
  <c r="H117" i="100"/>
  <c r="I117" i="100"/>
  <c r="J117" i="100"/>
  <c r="K117" i="100"/>
  <c r="L117" i="100"/>
  <c r="H118" i="100"/>
  <c r="I118" i="100"/>
  <c r="J118" i="100"/>
  <c r="K118" i="100"/>
  <c r="L118" i="100"/>
  <c r="H119" i="100"/>
  <c r="I119" i="100"/>
  <c r="J119" i="100"/>
  <c r="K119" i="100"/>
  <c r="L119" i="100"/>
  <c r="H120" i="100"/>
  <c r="I120" i="100"/>
  <c r="J120" i="100"/>
  <c r="K120" i="100"/>
  <c r="L120" i="100"/>
  <c r="H121" i="100"/>
  <c r="I121" i="100"/>
  <c r="J121" i="100"/>
  <c r="K121" i="100"/>
  <c r="L121" i="100"/>
  <c r="H122" i="100"/>
  <c r="I122" i="100"/>
  <c r="J122" i="100"/>
  <c r="K122" i="100"/>
  <c r="L122" i="100"/>
  <c r="I103" i="100"/>
  <c r="J103" i="100"/>
  <c r="K103" i="100"/>
  <c r="L103" i="100"/>
  <c r="H103" i="100"/>
  <c r="M104" i="100"/>
  <c r="M105" i="100"/>
  <c r="M106" i="100"/>
  <c r="M107" i="100"/>
  <c r="M108" i="100"/>
  <c r="M109" i="100"/>
  <c r="M110" i="100"/>
  <c r="M111" i="100"/>
  <c r="M112" i="100"/>
  <c r="M113" i="100"/>
  <c r="M114" i="100"/>
  <c r="M115" i="100"/>
  <c r="M116" i="100"/>
  <c r="M117" i="100"/>
  <c r="M118" i="100"/>
  <c r="M119" i="100"/>
  <c r="M120" i="100"/>
  <c r="M121" i="100"/>
  <c r="M122" i="100"/>
  <c r="M103" i="100"/>
  <c r="G104" i="100"/>
  <c r="G105" i="100"/>
  <c r="G106" i="100"/>
  <c r="G107" i="100"/>
  <c r="G108" i="100"/>
  <c r="G109" i="100"/>
  <c r="G110" i="100"/>
  <c r="G111" i="100"/>
  <c r="G112" i="100"/>
  <c r="G113" i="100"/>
  <c r="G114" i="100"/>
  <c r="G115" i="100"/>
  <c r="G116" i="100"/>
  <c r="G117" i="100"/>
  <c r="G118" i="100"/>
  <c r="G119" i="100"/>
  <c r="G120" i="100"/>
  <c r="G121" i="100"/>
  <c r="G122" i="100"/>
  <c r="G103" i="100"/>
  <c r="F104" i="100"/>
  <c r="F105" i="100"/>
  <c r="F106" i="100"/>
  <c r="F107" i="100"/>
  <c r="F108" i="100"/>
  <c r="F109" i="100"/>
  <c r="F110" i="100"/>
  <c r="F111" i="100"/>
  <c r="F112" i="100"/>
  <c r="F113" i="100"/>
  <c r="F114" i="100"/>
  <c r="F115" i="100"/>
  <c r="F116" i="100"/>
  <c r="F117" i="100"/>
  <c r="F118" i="100"/>
  <c r="F119" i="100"/>
  <c r="F120" i="100"/>
  <c r="F121" i="100"/>
  <c r="F122" i="100"/>
  <c r="F103" i="100"/>
  <c r="C104" i="100"/>
  <c r="D104" i="100"/>
  <c r="E104" i="100"/>
  <c r="C105" i="100"/>
  <c r="D105" i="100"/>
  <c r="E105" i="100"/>
  <c r="C106" i="100"/>
  <c r="D106" i="100"/>
  <c r="E106" i="100"/>
  <c r="C107" i="100"/>
  <c r="D107" i="100"/>
  <c r="E107" i="100"/>
  <c r="C108" i="100"/>
  <c r="D108" i="100"/>
  <c r="E108" i="100"/>
  <c r="C109" i="100"/>
  <c r="D109" i="100"/>
  <c r="E109" i="100"/>
  <c r="C110" i="100"/>
  <c r="D110" i="100"/>
  <c r="E110" i="100"/>
  <c r="C111" i="100"/>
  <c r="D111" i="100"/>
  <c r="E111" i="100"/>
  <c r="C112" i="100"/>
  <c r="D112" i="100"/>
  <c r="E112" i="100"/>
  <c r="C113" i="100"/>
  <c r="D113" i="100"/>
  <c r="E113" i="100"/>
  <c r="C114" i="100"/>
  <c r="D114" i="100"/>
  <c r="E114" i="100"/>
  <c r="C115" i="100"/>
  <c r="D115" i="100"/>
  <c r="E115" i="100"/>
  <c r="C116" i="100"/>
  <c r="D116" i="100"/>
  <c r="E116" i="100"/>
  <c r="C117" i="100"/>
  <c r="D117" i="100"/>
  <c r="E117" i="100"/>
  <c r="C118" i="100"/>
  <c r="D118" i="100"/>
  <c r="E118" i="100"/>
  <c r="C119" i="100"/>
  <c r="D119" i="100"/>
  <c r="E119" i="100"/>
  <c r="C120" i="100"/>
  <c r="D120" i="100"/>
  <c r="E120" i="100"/>
  <c r="C121" i="100"/>
  <c r="D121" i="100"/>
  <c r="E121" i="100"/>
  <c r="C122" i="100"/>
  <c r="D122" i="100"/>
  <c r="E122" i="100"/>
  <c r="E103" i="100"/>
  <c r="D103" i="100"/>
  <c r="C103" i="100"/>
  <c r="C93" i="100"/>
  <c r="F63" i="100"/>
  <c r="E63" i="100"/>
  <c r="D63" i="100"/>
  <c r="C63" i="100"/>
  <c r="G62" i="100"/>
  <c r="G61" i="100"/>
  <c r="G60" i="100"/>
  <c r="G59" i="100"/>
  <c r="G58" i="100"/>
  <c r="G57" i="100"/>
  <c r="G56" i="100"/>
  <c r="G55" i="100"/>
  <c r="G54" i="100"/>
  <c r="G53" i="100"/>
  <c r="G52" i="100"/>
  <c r="G51" i="100"/>
  <c r="G50" i="100"/>
  <c r="G49" i="100"/>
  <c r="G48" i="100"/>
  <c r="G47" i="100"/>
  <c r="G46" i="100"/>
  <c r="G45" i="100"/>
  <c r="G44" i="100"/>
  <c r="G43" i="100"/>
  <c r="L34" i="100"/>
  <c r="K34" i="100"/>
  <c r="J34" i="100"/>
  <c r="I34" i="100"/>
  <c r="H34" i="100"/>
  <c r="G34" i="100"/>
  <c r="F34" i="100"/>
  <c r="E34" i="100"/>
  <c r="D34" i="100"/>
  <c r="C34" i="100"/>
  <c r="M33" i="100"/>
  <c r="M32" i="100"/>
  <c r="M31" i="100"/>
  <c r="M30" i="100"/>
  <c r="M29" i="100"/>
  <c r="M28" i="100"/>
  <c r="M27" i="100"/>
  <c r="M26" i="100"/>
  <c r="M25" i="100"/>
  <c r="M24" i="100"/>
  <c r="M23" i="100"/>
  <c r="M22" i="100"/>
  <c r="M21" i="100"/>
  <c r="M20" i="100"/>
  <c r="M19" i="100"/>
  <c r="M18" i="100"/>
  <c r="M17" i="100"/>
  <c r="M16" i="100"/>
  <c r="M15" i="100"/>
  <c r="M14" i="100"/>
  <c r="M34" i="100" l="1"/>
  <c r="G63" i="100"/>
  <c r="L123" i="100"/>
  <c r="M123" i="100"/>
  <c r="N121" i="100" l="1"/>
  <c r="N109" i="100"/>
  <c r="N116" i="100"/>
  <c r="N103" i="100"/>
  <c r="N119" i="100"/>
  <c r="N115" i="100"/>
  <c r="N111" i="100"/>
  <c r="N107" i="100"/>
  <c r="K123" i="100"/>
  <c r="N117" i="100"/>
  <c r="N113" i="100"/>
  <c r="N105" i="100"/>
  <c r="N120" i="100"/>
  <c r="N112" i="100"/>
  <c r="N108" i="100"/>
  <c r="N104" i="100"/>
  <c r="N122" i="100"/>
  <c r="N118" i="100"/>
  <c r="N114" i="100"/>
  <c r="N110" i="100"/>
  <c r="N106" i="100"/>
  <c r="C123" i="100"/>
  <c r="G123" i="100"/>
  <c r="D123" i="100"/>
  <c r="H123" i="100"/>
  <c r="J123" i="100"/>
  <c r="I123" i="100"/>
  <c r="F123" i="100"/>
  <c r="E123" i="100"/>
  <c r="N123" i="100" l="1"/>
</calcChain>
</file>

<file path=xl/sharedStrings.xml><?xml version="1.0" encoding="utf-8"?>
<sst xmlns="http://schemas.openxmlformats.org/spreadsheetml/2006/main" count="140" uniqueCount="46">
  <si>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</si>
  <si>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</si>
  <si>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</si>
  <si>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</si>
  <si>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</si>
  <si>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</si>
  <si>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</si>
  <si>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</si>
  <si>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</si>
  <si>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</si>
  <si>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</si>
  <si>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</si>
  <si>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</si>
  <si>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</si>
  <si>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</si>
  <si>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</si>
  <si>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</si>
  <si>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</si>
  <si>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</si>
  <si>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</si>
  <si>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</si>
  <si>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</si>
  <si>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</si>
  <si>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</si>
  <si>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</si>
  <si>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</si>
  <si>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</si>
  <si>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</si>
  <si>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</si>
  <si>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</si>
  <si>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</si>
  <si>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</si>
  <si>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</si>
  <si>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</si>
  <si>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</si>
  <si>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</si>
  <si>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</si>
  <si>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</si>
  <si>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</si>
  <si>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</si>
  <si>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PARTICIPACIONES FEDERALES MINISTRADAS A LOS MUNICIPIOS EN EL MES DE MAYO DEL EJERCICIO FISCAL 2021</t>
  </si>
  <si>
    <t>AJUSTE DEFINITIVO 2020</t>
  </si>
  <si>
    <t>Faltante inicial del FEIEF al FGP del mes de mayo 2021</t>
  </si>
  <si>
    <t>(INCLUYE AJUSTE DEFINITIVO 2020)</t>
  </si>
  <si>
    <t>FALTANTE INICIAL DEL FEIEF AL FGP DEL MES DE MAYO 2021</t>
  </si>
  <si>
    <t xml:space="preserve">Las cifras parciales pueden no coincidir con el total debido al redondeo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</si>
</sst>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5" fillId="0" borderId="0" xfId="2" applyFont="1" applyFill="1" applyBorder="1"/>
    <xf numFmtId="0" fontId="5" fillId="0" borderId="15" xfId="2" applyFont="1" applyFill="1" applyBorder="1" applyAlignment="1">
      <alignment horizontal="justify" vertical="justify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2" fillId="0" borderId="0" xfId="2" applyFont="1" applyAlignment="1">
      <alignment horizontal="center" vertical="justify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F136"/>
  <sheetViews>
    <sheetView tabSelected="1" workbookViewId="0">
      <selection activeCell="A9" sqref="A9:M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3" width="13.85546875" style="26" customWidth="1"/>
    <col min="14" max="14" width="13.85546875" customWidth="1"/>
  </cols>
  <sheetData>
    <row r="3" spans="1:14" ht="16.5" x14ac:dyDescent="0.2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3.5" customHeight="1" x14ac:dyDescent="0.2">
      <c r="A4" s="46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3.5" customHeight="1" x14ac:dyDescent="0.2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3.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31"/>
      <c r="M6" s="31"/>
      <c r="N6" s="25"/>
    </row>
    <row r="7" spans="1:14" ht="13.5" customHeight="1" x14ac:dyDescent="0.2">
      <c r="A7" s="48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3.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8"/>
      <c r="M8" s="28"/>
      <c r="N8" s="23"/>
    </row>
    <row r="9" spans="1:14" s="26" customFormat="1" ht="13.5" customHeight="1" x14ac:dyDescent="0.2">
      <c r="A9" s="48" t="s">
        <v>40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28"/>
    </row>
    <row r="10" spans="1:14" s="26" customFormat="1" ht="13.5" customHeight="1" x14ac:dyDescent="0.2">
      <c r="M10" s="9" t="s">
        <v>24</v>
      </c>
      <c r="N10" s="28"/>
    </row>
    <row r="11" spans="1:14" s="26" customFormat="1" ht="13.5" customHeight="1" x14ac:dyDescent="0.2">
      <c r="A11" s="42" t="s">
        <v>1</v>
      </c>
      <c r="B11" s="42" t="s">
        <v>38</v>
      </c>
      <c r="C11" s="36" t="s">
        <v>29</v>
      </c>
      <c r="D11" s="36" t="s">
        <v>30</v>
      </c>
      <c r="E11" s="36" t="s">
        <v>28</v>
      </c>
      <c r="F11" s="36" t="s">
        <v>31</v>
      </c>
      <c r="G11" s="36" t="s">
        <v>32</v>
      </c>
      <c r="H11" s="39" t="s">
        <v>33</v>
      </c>
      <c r="I11" s="36" t="s">
        <v>34</v>
      </c>
      <c r="J11" s="36" t="s">
        <v>35</v>
      </c>
      <c r="K11" s="36" t="s">
        <v>36</v>
      </c>
      <c r="L11" s="36" t="s">
        <v>39</v>
      </c>
      <c r="M11" s="36" t="s">
        <v>37</v>
      </c>
      <c r="N11" s="28"/>
    </row>
    <row r="12" spans="1:14" s="26" customFormat="1" ht="13.5" customHeight="1" x14ac:dyDescent="0.2">
      <c r="A12" s="43"/>
      <c r="B12" s="43"/>
      <c r="C12" s="37"/>
      <c r="D12" s="37"/>
      <c r="E12" s="37"/>
      <c r="F12" s="37"/>
      <c r="G12" s="37"/>
      <c r="H12" s="40"/>
      <c r="I12" s="37"/>
      <c r="J12" s="37"/>
      <c r="K12" s="37"/>
      <c r="L12" s="37"/>
      <c r="M12" s="37"/>
      <c r="N12" s="28"/>
    </row>
    <row r="13" spans="1:14" s="26" customFormat="1" ht="13.5" customHeight="1" x14ac:dyDescent="0.2">
      <c r="A13" s="44"/>
      <c r="B13" s="44"/>
      <c r="C13" s="38"/>
      <c r="D13" s="38"/>
      <c r="E13" s="38"/>
      <c r="F13" s="38"/>
      <c r="G13" s="38"/>
      <c r="H13" s="41"/>
      <c r="I13" s="38"/>
      <c r="J13" s="38"/>
      <c r="K13" s="38"/>
      <c r="L13" s="38"/>
      <c r="M13" s="38"/>
      <c r="N13" s="28"/>
    </row>
    <row r="14" spans="1:14" s="26" customFormat="1" ht="13.5" customHeight="1" x14ac:dyDescent="0.2">
      <c r="A14" s="29">
        <v>1</v>
      </c>
      <c r="B14" s="30" t="s">
        <v>3</v>
      </c>
      <c r="C14" s="3">
        <v>3875407.48</v>
      </c>
      <c r="D14" s="3">
        <v>1343991.99</v>
      </c>
      <c r="E14" s="3">
        <v>76457.600000000006</v>
      </c>
      <c r="F14" s="3">
        <v>144923.01999999999</v>
      </c>
      <c r="G14" s="3">
        <v>121269.72</v>
      </c>
      <c r="H14" s="3">
        <v>33673</v>
      </c>
      <c r="I14" s="3">
        <v>7599.21</v>
      </c>
      <c r="J14" s="3">
        <v>35585.919999999998</v>
      </c>
      <c r="K14" s="3">
        <v>0</v>
      </c>
      <c r="L14" s="3">
        <v>284794.21999999997</v>
      </c>
      <c r="M14" s="3">
        <f>SUM(C14:L14)</f>
        <v>5923702.1599999983</v>
      </c>
      <c r="N14" s="28"/>
    </row>
    <row r="15" spans="1:14" s="26" customFormat="1" ht="13.5" customHeight="1" x14ac:dyDescent="0.2">
      <c r="A15" s="29">
        <v>2</v>
      </c>
      <c r="B15" s="30" t="s">
        <v>4</v>
      </c>
      <c r="C15" s="3">
        <v>2654944.0499999998</v>
      </c>
      <c r="D15" s="3">
        <v>868733.21</v>
      </c>
      <c r="E15" s="3">
        <v>106654.51</v>
      </c>
      <c r="F15" s="3">
        <v>59253.64</v>
      </c>
      <c r="G15" s="3">
        <v>49233.48</v>
      </c>
      <c r="H15" s="3">
        <v>6206</v>
      </c>
      <c r="I15" s="3">
        <v>5249.91</v>
      </c>
      <c r="J15" s="3">
        <v>24584.49</v>
      </c>
      <c r="K15" s="3">
        <v>0</v>
      </c>
      <c r="L15" s="3">
        <v>196749.79</v>
      </c>
      <c r="M15" s="3">
        <f t="shared" ref="M15:M33" si="0">SUM(C15:L15)</f>
        <v>3971609.08</v>
      </c>
      <c r="N15" s="28"/>
    </row>
    <row r="16" spans="1:14" s="26" customFormat="1" ht="13.5" customHeight="1" x14ac:dyDescent="0.2">
      <c r="A16" s="29">
        <v>3</v>
      </c>
      <c r="B16" s="30" t="s">
        <v>19</v>
      </c>
      <c r="C16" s="3">
        <v>2581147.08</v>
      </c>
      <c r="D16" s="3">
        <v>804094.03</v>
      </c>
      <c r="E16" s="3">
        <v>112234.37</v>
      </c>
      <c r="F16" s="3">
        <v>43478.879999999997</v>
      </c>
      <c r="G16" s="3">
        <v>35976.53</v>
      </c>
      <c r="H16" s="3">
        <v>345841</v>
      </c>
      <c r="I16" s="3">
        <v>5417.95</v>
      </c>
      <c r="J16" s="3">
        <v>25371.39</v>
      </c>
      <c r="K16" s="3">
        <v>0</v>
      </c>
      <c r="L16" s="3">
        <v>203047.33</v>
      </c>
      <c r="M16" s="3">
        <f t="shared" si="0"/>
        <v>4156608.5600000005</v>
      </c>
      <c r="N16" s="28"/>
    </row>
    <row r="17" spans="1:14" s="26" customFormat="1" ht="13.5" customHeight="1" x14ac:dyDescent="0.2">
      <c r="A17" s="29">
        <v>4</v>
      </c>
      <c r="B17" s="30" t="s">
        <v>20</v>
      </c>
      <c r="C17" s="3">
        <v>5713722.3399999999</v>
      </c>
      <c r="D17" s="3">
        <v>3118597.61</v>
      </c>
      <c r="E17" s="3">
        <v>95166.55</v>
      </c>
      <c r="F17" s="3">
        <v>397110.02</v>
      </c>
      <c r="G17" s="3">
        <v>449582.12</v>
      </c>
      <c r="H17" s="3">
        <v>353614</v>
      </c>
      <c r="I17" s="3">
        <v>22325.3</v>
      </c>
      <c r="J17" s="3">
        <v>104545.9</v>
      </c>
      <c r="K17" s="3">
        <v>0</v>
      </c>
      <c r="L17" s="3">
        <v>836681.16</v>
      </c>
      <c r="M17" s="3">
        <f t="shared" si="0"/>
        <v>11091345</v>
      </c>
      <c r="N17" s="28"/>
    </row>
    <row r="18" spans="1:14" s="26" customFormat="1" ht="13.5" customHeight="1" x14ac:dyDescent="0.2">
      <c r="A18" s="29">
        <v>5</v>
      </c>
      <c r="B18" s="30" t="s">
        <v>5</v>
      </c>
      <c r="C18" s="3">
        <v>5820709.0700000003</v>
      </c>
      <c r="D18" s="3">
        <v>2044197.32</v>
      </c>
      <c r="E18" s="3">
        <v>62179.72</v>
      </c>
      <c r="F18" s="3">
        <v>267954.21000000002</v>
      </c>
      <c r="G18" s="3">
        <v>230452.1</v>
      </c>
      <c r="H18" s="3">
        <v>1913603</v>
      </c>
      <c r="I18" s="3">
        <v>14921.53</v>
      </c>
      <c r="J18" s="3">
        <v>69875.19</v>
      </c>
      <c r="K18" s="3">
        <v>0</v>
      </c>
      <c r="L18" s="3">
        <v>559211.42000000004</v>
      </c>
      <c r="M18" s="3">
        <f t="shared" si="0"/>
        <v>10983103.559999999</v>
      </c>
      <c r="N18" s="28"/>
    </row>
    <row r="19" spans="1:14" s="26" customFormat="1" ht="13.5" customHeight="1" x14ac:dyDescent="0.2">
      <c r="A19" s="29">
        <v>6</v>
      </c>
      <c r="B19" s="30" t="s">
        <v>15</v>
      </c>
      <c r="C19" s="3">
        <v>2404333.27</v>
      </c>
      <c r="D19" s="3">
        <v>640950.06000000006</v>
      </c>
      <c r="E19" s="3">
        <v>167868.88</v>
      </c>
      <c r="F19" s="3">
        <v>134913.07</v>
      </c>
      <c r="G19" s="3">
        <v>106018.52</v>
      </c>
      <c r="H19" s="3">
        <v>442285</v>
      </c>
      <c r="I19" s="3">
        <v>7997.02</v>
      </c>
      <c r="J19" s="3">
        <v>37448.78</v>
      </c>
      <c r="K19" s="3">
        <v>0</v>
      </c>
      <c r="L19" s="3">
        <v>299702.71999999997</v>
      </c>
      <c r="M19" s="3">
        <f t="shared" si="0"/>
        <v>4241517.3199999994</v>
      </c>
      <c r="N19" s="28"/>
    </row>
    <row r="20" spans="1:14" s="26" customFormat="1" ht="13.5" customHeight="1" x14ac:dyDescent="0.2">
      <c r="A20" s="29">
        <v>7</v>
      </c>
      <c r="B20" s="30" t="s">
        <v>16</v>
      </c>
      <c r="C20" s="3">
        <v>2057973.45</v>
      </c>
      <c r="D20" s="3">
        <v>534753.28000000003</v>
      </c>
      <c r="E20" s="3">
        <v>164914.84</v>
      </c>
      <c r="F20" s="3">
        <v>44508.35</v>
      </c>
      <c r="G20" s="3">
        <v>36545.9</v>
      </c>
      <c r="H20" s="3">
        <v>0</v>
      </c>
      <c r="I20" s="3">
        <v>5762.04</v>
      </c>
      <c r="J20" s="3">
        <v>26982.73</v>
      </c>
      <c r="K20" s="3">
        <v>0</v>
      </c>
      <c r="L20" s="3">
        <v>215942.91</v>
      </c>
      <c r="M20" s="3">
        <f t="shared" si="0"/>
        <v>3087383.5</v>
      </c>
      <c r="N20" s="28"/>
    </row>
    <row r="21" spans="1:14" s="26" customFormat="1" ht="13.5" customHeight="1" x14ac:dyDescent="0.2">
      <c r="A21" s="29">
        <v>8</v>
      </c>
      <c r="B21" s="30" t="s">
        <v>6</v>
      </c>
      <c r="C21" s="3">
        <v>3433090.09</v>
      </c>
      <c r="D21" s="3">
        <v>1172833.17</v>
      </c>
      <c r="E21" s="3">
        <v>85976.19</v>
      </c>
      <c r="F21" s="3">
        <v>108395.61</v>
      </c>
      <c r="G21" s="3">
        <v>90129.75</v>
      </c>
      <c r="H21" s="3">
        <v>605878</v>
      </c>
      <c r="I21" s="3">
        <v>6937.98</v>
      </c>
      <c r="J21" s="3">
        <v>32489.48</v>
      </c>
      <c r="K21" s="3">
        <v>0</v>
      </c>
      <c r="L21" s="3">
        <v>260013.42</v>
      </c>
      <c r="M21" s="3">
        <f t="shared" si="0"/>
        <v>5795743.6900000013</v>
      </c>
      <c r="N21" s="28"/>
    </row>
    <row r="22" spans="1:14" s="26" customFormat="1" ht="13.5" customHeight="1" x14ac:dyDescent="0.2">
      <c r="A22" s="29">
        <v>9</v>
      </c>
      <c r="B22" s="30" t="s">
        <v>7</v>
      </c>
      <c r="C22" s="3">
        <v>3138209.73</v>
      </c>
      <c r="D22" s="3">
        <v>990122.82</v>
      </c>
      <c r="E22" s="3">
        <v>95166.55</v>
      </c>
      <c r="F22" s="3">
        <v>68101.47</v>
      </c>
      <c r="G22" s="3">
        <v>55854.46</v>
      </c>
      <c r="H22" s="3">
        <v>1768148</v>
      </c>
      <c r="I22" s="3">
        <v>6687.85</v>
      </c>
      <c r="J22" s="3">
        <v>31318.14</v>
      </c>
      <c r="K22" s="3">
        <v>0</v>
      </c>
      <c r="L22" s="3">
        <v>250639.19</v>
      </c>
      <c r="M22" s="3">
        <f t="shared" si="0"/>
        <v>6404248.209999999</v>
      </c>
      <c r="N22" s="28"/>
    </row>
    <row r="23" spans="1:14" s="26" customFormat="1" ht="13.5" customHeight="1" x14ac:dyDescent="0.2">
      <c r="A23" s="29">
        <v>10</v>
      </c>
      <c r="B23" s="30" t="s">
        <v>14</v>
      </c>
      <c r="C23" s="3">
        <v>1978232.33</v>
      </c>
      <c r="D23" s="3">
        <v>563114.5</v>
      </c>
      <c r="E23" s="3">
        <v>158186.18</v>
      </c>
      <c r="F23" s="3">
        <v>50792.4</v>
      </c>
      <c r="G23" s="3">
        <v>41830.300000000003</v>
      </c>
      <c r="H23" s="3">
        <v>0</v>
      </c>
      <c r="I23" s="3">
        <v>4969.83</v>
      </c>
      <c r="J23" s="3">
        <v>23272.95</v>
      </c>
      <c r="K23" s="3">
        <v>0</v>
      </c>
      <c r="L23" s="3">
        <v>186253.52</v>
      </c>
      <c r="M23" s="3">
        <f t="shared" si="0"/>
        <v>3006652.0100000002</v>
      </c>
      <c r="N23" s="28"/>
    </row>
    <row r="24" spans="1:14" s="26" customFormat="1" ht="13.5" customHeight="1" x14ac:dyDescent="0.2">
      <c r="A24" s="29">
        <v>11</v>
      </c>
      <c r="B24" s="30" t="s">
        <v>8</v>
      </c>
      <c r="C24" s="3">
        <v>3285768.25</v>
      </c>
      <c r="D24" s="3">
        <v>1203685.1399999999</v>
      </c>
      <c r="E24" s="3">
        <v>94181.87</v>
      </c>
      <c r="F24" s="3">
        <v>134113.21</v>
      </c>
      <c r="G24" s="3">
        <v>111825.36</v>
      </c>
      <c r="H24" s="3">
        <v>17187</v>
      </c>
      <c r="I24" s="3">
        <v>7451.74</v>
      </c>
      <c r="J24" s="3">
        <v>34895.33</v>
      </c>
      <c r="K24" s="3">
        <v>0</v>
      </c>
      <c r="L24" s="3">
        <v>279267.45</v>
      </c>
      <c r="M24" s="3">
        <f t="shared" si="0"/>
        <v>5168375.3500000006</v>
      </c>
      <c r="N24" s="28"/>
    </row>
    <row r="25" spans="1:14" s="26" customFormat="1" ht="13.5" customHeight="1" x14ac:dyDescent="0.2">
      <c r="A25" s="29">
        <v>12</v>
      </c>
      <c r="B25" s="30" t="s">
        <v>9</v>
      </c>
      <c r="C25" s="3">
        <v>3586762.95</v>
      </c>
      <c r="D25" s="3">
        <v>1168925.76</v>
      </c>
      <c r="E25" s="3">
        <v>82201.58</v>
      </c>
      <c r="F25" s="3">
        <v>88493.79</v>
      </c>
      <c r="G25" s="3">
        <v>72972.490000000005</v>
      </c>
      <c r="H25" s="3">
        <v>515510</v>
      </c>
      <c r="I25" s="3">
        <v>7122.89</v>
      </c>
      <c r="J25" s="3">
        <v>33355.4</v>
      </c>
      <c r="K25" s="3">
        <v>0</v>
      </c>
      <c r="L25" s="3">
        <v>266943.37</v>
      </c>
      <c r="M25" s="3">
        <f t="shared" si="0"/>
        <v>5822288.2300000004</v>
      </c>
      <c r="N25" s="28"/>
    </row>
    <row r="26" spans="1:14" s="26" customFormat="1" ht="13.5" customHeight="1" x14ac:dyDescent="0.2">
      <c r="A26" s="29">
        <v>13</v>
      </c>
      <c r="B26" s="30" t="s">
        <v>10</v>
      </c>
      <c r="C26" s="3">
        <v>4616069.0999999996</v>
      </c>
      <c r="D26" s="3">
        <v>1672546.94</v>
      </c>
      <c r="E26" s="3">
        <v>61687.38</v>
      </c>
      <c r="F26" s="3">
        <v>157423.32999999999</v>
      </c>
      <c r="G26" s="3">
        <v>130606.42</v>
      </c>
      <c r="H26" s="3">
        <v>1320654</v>
      </c>
      <c r="I26" s="3">
        <v>7387.42</v>
      </c>
      <c r="J26" s="3">
        <v>34594.11</v>
      </c>
      <c r="K26" s="3">
        <v>0</v>
      </c>
      <c r="L26" s="3">
        <v>276856.76</v>
      </c>
      <c r="M26" s="3">
        <f t="shared" si="0"/>
        <v>8277825.459999999</v>
      </c>
      <c r="N26" s="28"/>
    </row>
    <row r="27" spans="1:14" s="26" customFormat="1" ht="13.5" customHeight="1" x14ac:dyDescent="0.2">
      <c r="A27" s="29">
        <v>14</v>
      </c>
      <c r="B27" s="30" t="s">
        <v>26</v>
      </c>
      <c r="C27" s="3">
        <v>2464124.5099999998</v>
      </c>
      <c r="D27" s="3">
        <v>722416.14</v>
      </c>
      <c r="E27" s="3">
        <v>121752.96000000001</v>
      </c>
      <c r="F27" s="3">
        <v>29794.36</v>
      </c>
      <c r="G27" s="3">
        <v>24733.08</v>
      </c>
      <c r="H27" s="3">
        <v>368214</v>
      </c>
      <c r="I27" s="3">
        <v>5587.58</v>
      </c>
      <c r="J27" s="3">
        <v>26165.759999999998</v>
      </c>
      <c r="K27" s="3">
        <v>0</v>
      </c>
      <c r="L27" s="3">
        <v>209404.7</v>
      </c>
      <c r="M27" s="3">
        <f t="shared" si="0"/>
        <v>3972193.09</v>
      </c>
      <c r="N27" s="28"/>
    </row>
    <row r="28" spans="1:14" s="26" customFormat="1" ht="13.5" customHeight="1" x14ac:dyDescent="0.2">
      <c r="A28" s="29">
        <v>15</v>
      </c>
      <c r="B28" s="30" t="s">
        <v>25</v>
      </c>
      <c r="C28" s="3">
        <v>2975677.41</v>
      </c>
      <c r="D28" s="3">
        <v>1000720.08</v>
      </c>
      <c r="E28" s="3">
        <v>95166.55</v>
      </c>
      <c r="F28" s="3">
        <v>91321.64</v>
      </c>
      <c r="G28" s="3">
        <v>75244.92</v>
      </c>
      <c r="H28" s="3">
        <v>192566</v>
      </c>
      <c r="I28" s="3">
        <v>5701.02</v>
      </c>
      <c r="J28" s="3">
        <v>26696.97</v>
      </c>
      <c r="K28" s="3">
        <v>0</v>
      </c>
      <c r="L28" s="3">
        <v>213655.97</v>
      </c>
      <c r="M28" s="3">
        <f t="shared" si="0"/>
        <v>4676750.5599999996</v>
      </c>
      <c r="N28" s="28"/>
    </row>
    <row r="29" spans="1:14" s="26" customFormat="1" ht="13.5" customHeight="1" x14ac:dyDescent="0.2">
      <c r="A29" s="29">
        <v>16</v>
      </c>
      <c r="B29" s="30" t="s">
        <v>23</v>
      </c>
      <c r="C29" s="3">
        <v>8207328.2300000004</v>
      </c>
      <c r="D29" s="3">
        <v>3496540.2</v>
      </c>
      <c r="E29" s="3">
        <v>39696.15</v>
      </c>
      <c r="F29" s="3">
        <v>354213.09</v>
      </c>
      <c r="G29" s="3">
        <v>296738.45</v>
      </c>
      <c r="H29" s="3">
        <v>929631</v>
      </c>
      <c r="I29" s="3">
        <v>13129.37</v>
      </c>
      <c r="J29" s="3">
        <v>61482.79</v>
      </c>
      <c r="K29" s="3">
        <v>0</v>
      </c>
      <c r="L29" s="3">
        <v>492047</v>
      </c>
      <c r="M29" s="3">
        <f t="shared" si="0"/>
        <v>13890806.279999997</v>
      </c>
      <c r="N29" s="28"/>
    </row>
    <row r="30" spans="1:14" s="26" customFormat="1" ht="13.5" customHeight="1" x14ac:dyDescent="0.2">
      <c r="A30" s="29">
        <v>17</v>
      </c>
      <c r="B30" s="30" t="s">
        <v>11</v>
      </c>
      <c r="C30" s="3">
        <v>3834914.79</v>
      </c>
      <c r="D30" s="3">
        <v>1272837.29</v>
      </c>
      <c r="E30" s="3">
        <v>78755.19</v>
      </c>
      <c r="F30" s="3">
        <v>154273.79999999999</v>
      </c>
      <c r="G30" s="3">
        <v>129527.19</v>
      </c>
      <c r="H30" s="3">
        <v>0</v>
      </c>
      <c r="I30" s="3">
        <v>7881.45</v>
      </c>
      <c r="J30" s="3">
        <v>36907.57</v>
      </c>
      <c r="K30" s="3">
        <v>0</v>
      </c>
      <c r="L30" s="3">
        <v>295371.43</v>
      </c>
      <c r="M30" s="3">
        <f t="shared" si="0"/>
        <v>5810468.7100000009</v>
      </c>
      <c r="N30" s="28"/>
    </row>
    <row r="31" spans="1:14" s="26" customFormat="1" ht="13.5" customHeight="1" x14ac:dyDescent="0.2">
      <c r="A31" s="29">
        <v>18</v>
      </c>
      <c r="B31" s="30" t="s">
        <v>2</v>
      </c>
      <c r="C31" s="3">
        <v>35882517.280000001</v>
      </c>
      <c r="D31" s="3">
        <v>15387048.43</v>
      </c>
      <c r="E31" s="3">
        <v>17869.04</v>
      </c>
      <c r="F31" s="3">
        <v>1437389.35</v>
      </c>
      <c r="G31" s="3">
        <v>1488315.43</v>
      </c>
      <c r="H31" s="3">
        <v>21175</v>
      </c>
      <c r="I31" s="3">
        <v>46235.13</v>
      </c>
      <c r="J31" s="3">
        <v>216511.87</v>
      </c>
      <c r="K31" s="3">
        <v>0</v>
      </c>
      <c r="L31" s="3">
        <v>1732745.21</v>
      </c>
      <c r="M31" s="3">
        <f t="shared" si="0"/>
        <v>56229806.740000002</v>
      </c>
      <c r="N31" s="28"/>
    </row>
    <row r="32" spans="1:14" s="26" customFormat="1" ht="13.5" customHeight="1" x14ac:dyDescent="0.2">
      <c r="A32" s="29">
        <v>19</v>
      </c>
      <c r="B32" s="30" t="s">
        <v>12</v>
      </c>
      <c r="C32" s="3">
        <v>3973059.35</v>
      </c>
      <c r="D32" s="3">
        <v>1495366.56</v>
      </c>
      <c r="E32" s="3">
        <v>73667.67</v>
      </c>
      <c r="F32" s="3">
        <v>118856.55</v>
      </c>
      <c r="G32" s="3">
        <v>99009.73</v>
      </c>
      <c r="H32" s="3">
        <v>1349777</v>
      </c>
      <c r="I32" s="3">
        <v>7443.99</v>
      </c>
      <c r="J32" s="3">
        <v>34859.03</v>
      </c>
      <c r="K32" s="3">
        <v>0</v>
      </c>
      <c r="L32" s="3">
        <v>278976.94</v>
      </c>
      <c r="M32" s="3">
        <f t="shared" si="0"/>
        <v>7431016.8200000012</v>
      </c>
      <c r="N32" s="28"/>
    </row>
    <row r="33" spans="1:14" s="26" customFormat="1" ht="13.5" customHeight="1" x14ac:dyDescent="0.2">
      <c r="A33" s="29">
        <v>20</v>
      </c>
      <c r="B33" s="30" t="s">
        <v>13</v>
      </c>
      <c r="C33" s="3">
        <v>4006666.49</v>
      </c>
      <c r="D33" s="3">
        <v>1436828.47</v>
      </c>
      <c r="E33" s="3">
        <v>87289.07</v>
      </c>
      <c r="F33" s="3">
        <v>188651.81</v>
      </c>
      <c r="G33" s="3">
        <v>156618.53</v>
      </c>
      <c r="H33" s="3">
        <v>1580916</v>
      </c>
      <c r="I33" s="3">
        <v>10684.54</v>
      </c>
      <c r="J33" s="3">
        <v>50034.07</v>
      </c>
      <c r="K33" s="3">
        <v>0</v>
      </c>
      <c r="L33" s="3">
        <v>400422.69</v>
      </c>
      <c r="M33" s="3">
        <f t="shared" si="0"/>
        <v>7918111.6700000009</v>
      </c>
      <c r="N33" s="28"/>
    </row>
    <row r="34" spans="1:14" s="26" customFormat="1" ht="13.5" customHeight="1" x14ac:dyDescent="0.2">
      <c r="A34" s="34" t="s">
        <v>0</v>
      </c>
      <c r="B34" s="35"/>
      <c r="C34" s="21">
        <f>SUM(C14:C33)</f>
        <v>106490657.24999999</v>
      </c>
      <c r="D34" s="21">
        <f t="shared" ref="D34:M34" si="1">SUM(D14:D33)</f>
        <v>40938303</v>
      </c>
      <c r="E34" s="21">
        <f t="shared" si="1"/>
        <v>1877072.8499999996</v>
      </c>
      <c r="F34" s="21">
        <f>SUM(F14:F33)</f>
        <v>4073961.6</v>
      </c>
      <c r="G34" s="21">
        <f>SUM(G14:G33)</f>
        <v>3802484.4799999995</v>
      </c>
      <c r="H34" s="21">
        <f t="shared" si="1"/>
        <v>11764878</v>
      </c>
      <c r="I34" s="21">
        <f t="shared" si="1"/>
        <v>206493.75000000003</v>
      </c>
      <c r="J34" s="21">
        <f t="shared" si="1"/>
        <v>966977.87</v>
      </c>
      <c r="K34" s="21">
        <f t="shared" si="1"/>
        <v>0</v>
      </c>
      <c r="L34" s="21">
        <f t="shared" si="1"/>
        <v>7738727.2000000002</v>
      </c>
      <c r="M34" s="21">
        <f t="shared" si="1"/>
        <v>177859556</v>
      </c>
      <c r="N34" s="28"/>
    </row>
    <row r="35" spans="1:14" s="26" customFormat="1" ht="13.5" customHeight="1" x14ac:dyDescent="0.2">
      <c r="A35" s="32" t="s">
        <v>45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s="26" customFormat="1" ht="13.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s="26" customFormat="1" ht="13.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s="26" customFormat="1" ht="13.5" customHeight="1" x14ac:dyDescent="0.2">
      <c r="A38" s="49" t="s">
        <v>41</v>
      </c>
      <c r="B38" s="49"/>
      <c r="C38" s="49"/>
      <c r="D38" s="49"/>
      <c r="E38" s="49"/>
      <c r="F38" s="49"/>
      <c r="G38" s="49"/>
      <c r="H38" s="28"/>
      <c r="I38" s="28"/>
      <c r="J38" s="28"/>
      <c r="K38" s="28"/>
      <c r="L38" s="28"/>
      <c r="M38" s="28"/>
      <c r="N38" s="28"/>
    </row>
    <row r="39" spans="1:14" s="26" customFormat="1" ht="13.5" customHeight="1" x14ac:dyDescent="0.2">
      <c r="A39" s="5"/>
      <c r="B39" s="5"/>
      <c r="C39" s="5"/>
      <c r="D39" s="5"/>
      <c r="E39" s="5"/>
      <c r="F39" s="5"/>
      <c r="G39" s="6" t="s">
        <v>24</v>
      </c>
      <c r="H39" s="28"/>
      <c r="I39" s="28"/>
      <c r="J39" s="28"/>
      <c r="K39" s="28"/>
      <c r="L39" s="28"/>
      <c r="M39" s="28"/>
      <c r="N39" s="28"/>
    </row>
    <row r="40" spans="1:14" s="26" customFormat="1" ht="13.5" customHeight="1" x14ac:dyDescent="0.2">
      <c r="A40" s="42" t="s">
        <v>1</v>
      </c>
      <c r="B40" s="42" t="s">
        <v>38</v>
      </c>
      <c r="C40" s="36" t="s">
        <v>29</v>
      </c>
      <c r="D40" s="36" t="s">
        <v>30</v>
      </c>
      <c r="E40" s="36" t="s">
        <v>28</v>
      </c>
      <c r="F40" s="36" t="s">
        <v>32</v>
      </c>
      <c r="G40" s="36" t="s">
        <v>37</v>
      </c>
      <c r="H40" s="28"/>
      <c r="I40" s="28"/>
      <c r="J40" s="28"/>
      <c r="K40" s="28"/>
      <c r="L40" s="28"/>
      <c r="M40" s="28"/>
      <c r="N40" s="28"/>
    </row>
    <row r="41" spans="1:14" s="26" customFormat="1" ht="13.5" customHeight="1" x14ac:dyDescent="0.2">
      <c r="A41" s="43"/>
      <c r="B41" s="43"/>
      <c r="C41" s="37"/>
      <c r="D41" s="37"/>
      <c r="E41" s="37"/>
      <c r="F41" s="37"/>
      <c r="G41" s="37"/>
      <c r="H41" s="28"/>
      <c r="I41" s="28"/>
      <c r="J41" s="28"/>
      <c r="K41" s="28"/>
      <c r="L41" s="28"/>
      <c r="M41" s="28"/>
      <c r="N41" s="28"/>
    </row>
    <row r="42" spans="1:14" s="26" customFormat="1" ht="13.5" customHeight="1" x14ac:dyDescent="0.2">
      <c r="A42" s="44"/>
      <c r="B42" s="44"/>
      <c r="C42" s="38"/>
      <c r="D42" s="38"/>
      <c r="E42" s="38"/>
      <c r="F42" s="38"/>
      <c r="G42" s="38"/>
      <c r="H42" s="28"/>
      <c r="I42" s="28"/>
      <c r="J42" s="28"/>
      <c r="K42" s="28"/>
      <c r="L42" s="28"/>
      <c r="M42" s="28"/>
      <c r="N42" s="28"/>
    </row>
    <row r="43" spans="1:14" s="26" customFormat="1" ht="13.5" customHeight="1" x14ac:dyDescent="0.2">
      <c r="A43" s="24">
        <v>1</v>
      </c>
      <c r="B43" s="7" t="s">
        <v>3</v>
      </c>
      <c r="C43" s="8">
        <v>496288.13</v>
      </c>
      <c r="D43" s="8">
        <v>4916.1899999999996</v>
      </c>
      <c r="E43" s="8">
        <v>54667.8</v>
      </c>
      <c r="F43" s="8">
        <v>5559.76</v>
      </c>
      <c r="G43" s="8">
        <f>SUM(C43:F43)</f>
        <v>561431.88</v>
      </c>
      <c r="H43" s="28"/>
      <c r="I43" s="28"/>
      <c r="J43" s="28"/>
      <c r="K43" s="28"/>
      <c r="L43" s="28"/>
      <c r="M43" s="28"/>
      <c r="N43" s="28"/>
    </row>
    <row r="44" spans="1:14" s="26" customFormat="1" ht="13.5" customHeight="1" x14ac:dyDescent="0.2">
      <c r="A44" s="24">
        <v>2</v>
      </c>
      <c r="B44" s="7" t="s">
        <v>4</v>
      </c>
      <c r="C44" s="8">
        <v>389787.52</v>
      </c>
      <c r="D44" s="8">
        <v>2356.71</v>
      </c>
      <c r="E44" s="8">
        <v>54667.8</v>
      </c>
      <c r="F44" s="8">
        <v>1378.1</v>
      </c>
      <c r="G44" s="8">
        <f t="shared" ref="G44:G62" si="2">SUM(C44:F44)</f>
        <v>448190.13</v>
      </c>
      <c r="H44" s="28"/>
      <c r="I44" s="28"/>
      <c r="J44" s="28"/>
      <c r="K44" s="28"/>
      <c r="L44" s="28"/>
      <c r="M44" s="28"/>
      <c r="N44" s="28"/>
    </row>
    <row r="45" spans="1:14" s="26" customFormat="1" ht="13.5" customHeight="1" x14ac:dyDescent="0.2">
      <c r="A45" s="24">
        <v>3</v>
      </c>
      <c r="B45" s="7" t="s">
        <v>19</v>
      </c>
      <c r="C45" s="8">
        <v>638739.55000000005</v>
      </c>
      <c r="D45" s="8">
        <v>1523.87</v>
      </c>
      <c r="E45" s="8">
        <v>54667.8</v>
      </c>
      <c r="F45" s="8">
        <v>521.15</v>
      </c>
      <c r="G45" s="8">
        <f t="shared" si="2"/>
        <v>695452.37000000011</v>
      </c>
      <c r="H45" s="28"/>
      <c r="I45" s="28"/>
      <c r="J45" s="28"/>
      <c r="K45" s="28"/>
      <c r="L45" s="28"/>
      <c r="M45" s="28"/>
      <c r="N45" s="28"/>
    </row>
    <row r="46" spans="1:14" s="26" customFormat="1" ht="13.5" customHeight="1" x14ac:dyDescent="0.2">
      <c r="A46" s="24">
        <v>4</v>
      </c>
      <c r="B46" s="7" t="s">
        <v>20</v>
      </c>
      <c r="C46" s="8">
        <v>1238025.52</v>
      </c>
      <c r="D46" s="8">
        <v>56900.98</v>
      </c>
      <c r="E46" s="8">
        <v>54667.8</v>
      </c>
      <c r="F46" s="8">
        <v>586456.93000000005</v>
      </c>
      <c r="G46" s="8">
        <f t="shared" si="2"/>
        <v>1936051.23</v>
      </c>
      <c r="H46" s="28"/>
      <c r="I46" s="28"/>
      <c r="J46" s="28"/>
      <c r="K46" s="28"/>
      <c r="L46" s="28"/>
      <c r="M46" s="28"/>
      <c r="N46" s="28"/>
    </row>
    <row r="47" spans="1:14" s="26" customFormat="1" ht="13.5" customHeight="1" x14ac:dyDescent="0.2">
      <c r="A47" s="24">
        <v>5</v>
      </c>
      <c r="B47" s="7" t="s">
        <v>5</v>
      </c>
      <c r="C47" s="8">
        <v>731002.29</v>
      </c>
      <c r="D47" s="8">
        <v>10465.56</v>
      </c>
      <c r="E47" s="8">
        <v>54667.8</v>
      </c>
      <c r="F47" s="8">
        <v>26237.759999999998</v>
      </c>
      <c r="G47" s="8">
        <f t="shared" si="2"/>
        <v>822373.41000000015</v>
      </c>
      <c r="H47" s="28"/>
      <c r="I47" s="28"/>
      <c r="J47" s="28"/>
      <c r="K47" s="28"/>
      <c r="L47" s="28"/>
      <c r="M47" s="28"/>
      <c r="N47" s="28"/>
    </row>
    <row r="48" spans="1:14" s="26" customFormat="1" ht="13.5" customHeight="1" x14ac:dyDescent="0.2">
      <c r="A48" s="24">
        <v>6</v>
      </c>
      <c r="B48" s="7" t="s">
        <v>15</v>
      </c>
      <c r="C48" s="8">
        <v>491671.59</v>
      </c>
      <c r="D48" s="8">
        <v>3711.93</v>
      </c>
      <c r="E48" s="8">
        <v>54667.8</v>
      </c>
      <c r="F48" s="8">
        <v>65.459999999999994</v>
      </c>
      <c r="G48" s="8">
        <f t="shared" si="2"/>
        <v>550116.78</v>
      </c>
      <c r="H48" s="28"/>
      <c r="I48" s="28"/>
      <c r="J48" s="28"/>
      <c r="K48" s="28"/>
      <c r="L48" s="28"/>
      <c r="M48" s="28"/>
      <c r="N48" s="28"/>
    </row>
    <row r="49" spans="1:14" s="26" customFormat="1" ht="13.5" customHeight="1" x14ac:dyDescent="0.2">
      <c r="A49" s="24">
        <v>7</v>
      </c>
      <c r="B49" s="7" t="s">
        <v>16</v>
      </c>
      <c r="C49" s="8">
        <v>551336.63</v>
      </c>
      <c r="D49" s="8">
        <v>1109.98</v>
      </c>
      <c r="E49" s="8">
        <v>54667.8</v>
      </c>
      <c r="F49" s="8">
        <v>15.47</v>
      </c>
      <c r="G49" s="8">
        <f t="shared" si="2"/>
        <v>607129.88</v>
      </c>
      <c r="H49" s="28"/>
      <c r="I49" s="28"/>
      <c r="J49" s="28"/>
      <c r="K49" s="28"/>
      <c r="L49" s="28"/>
      <c r="M49" s="28"/>
      <c r="N49" s="28"/>
    </row>
    <row r="50" spans="1:14" s="26" customFormat="1" ht="13.5" customHeight="1" x14ac:dyDescent="0.2">
      <c r="A50" s="24">
        <v>8</v>
      </c>
      <c r="B50" s="7" t="s">
        <v>6</v>
      </c>
      <c r="C50" s="8">
        <v>434243.02</v>
      </c>
      <c r="D50" s="8">
        <v>4301.1099999999997</v>
      </c>
      <c r="E50" s="8">
        <v>54667.8</v>
      </c>
      <c r="F50" s="8">
        <v>4569.09</v>
      </c>
      <c r="G50" s="8">
        <f t="shared" si="2"/>
        <v>497781.02</v>
      </c>
      <c r="H50" s="28"/>
      <c r="I50" s="28"/>
      <c r="J50" s="28"/>
      <c r="K50" s="28"/>
      <c r="L50" s="28"/>
      <c r="M50" s="28"/>
      <c r="N50" s="28"/>
    </row>
    <row r="51" spans="1:14" s="26" customFormat="1" ht="13.5" customHeight="1" x14ac:dyDescent="0.2">
      <c r="A51" s="24">
        <v>9</v>
      </c>
      <c r="B51" s="7" t="s">
        <v>7</v>
      </c>
      <c r="C51" s="8">
        <v>429114.97</v>
      </c>
      <c r="D51" s="8">
        <v>2125.65</v>
      </c>
      <c r="E51" s="8">
        <v>54667.8</v>
      </c>
      <c r="F51" s="8">
        <v>845.2</v>
      </c>
      <c r="G51" s="8">
        <f t="shared" si="2"/>
        <v>486753.62</v>
      </c>
      <c r="H51" s="28"/>
      <c r="I51" s="28"/>
      <c r="J51" s="28"/>
      <c r="K51" s="28"/>
      <c r="L51" s="28"/>
      <c r="M51" s="28"/>
      <c r="N51" s="28"/>
    </row>
    <row r="52" spans="1:14" s="26" customFormat="1" ht="13.5" customHeight="1" x14ac:dyDescent="0.2">
      <c r="A52" s="24">
        <v>10</v>
      </c>
      <c r="B52" s="7" t="s">
        <v>14</v>
      </c>
      <c r="C52" s="8">
        <v>381263.57</v>
      </c>
      <c r="D52" s="8">
        <v>1597.56</v>
      </c>
      <c r="E52" s="8">
        <v>54667.8</v>
      </c>
      <c r="F52" s="8">
        <v>450.54</v>
      </c>
      <c r="G52" s="8">
        <f t="shared" si="2"/>
        <v>437979.47</v>
      </c>
      <c r="H52" s="28"/>
      <c r="I52" s="28"/>
      <c r="J52" s="28"/>
      <c r="K52" s="28"/>
      <c r="L52" s="28"/>
      <c r="M52" s="28"/>
      <c r="N52" s="28"/>
    </row>
    <row r="53" spans="1:14" s="26" customFormat="1" ht="13.5" customHeight="1" x14ac:dyDescent="0.2">
      <c r="A53" s="24">
        <v>11</v>
      </c>
      <c r="B53" s="7" t="s">
        <v>8</v>
      </c>
      <c r="C53" s="8">
        <v>516719.86</v>
      </c>
      <c r="D53" s="8">
        <v>3295.36</v>
      </c>
      <c r="E53" s="8">
        <v>54667.8</v>
      </c>
      <c r="F53" s="8">
        <v>1053.97</v>
      </c>
      <c r="G53" s="8">
        <f t="shared" si="2"/>
        <v>575736.99</v>
      </c>
      <c r="H53" s="28"/>
      <c r="I53" s="28"/>
      <c r="J53" s="28"/>
      <c r="K53" s="28"/>
      <c r="L53" s="28"/>
      <c r="M53" s="28"/>
      <c r="N53" s="28"/>
    </row>
    <row r="54" spans="1:14" s="26" customFormat="1" ht="13.5" customHeight="1" x14ac:dyDescent="0.2">
      <c r="A54" s="24">
        <v>12</v>
      </c>
      <c r="B54" s="7" t="s">
        <v>9</v>
      </c>
      <c r="C54" s="8">
        <v>417118.87</v>
      </c>
      <c r="D54" s="8">
        <v>2552.7399999999998</v>
      </c>
      <c r="E54" s="8">
        <v>54667.8</v>
      </c>
      <c r="F54" s="8">
        <v>886.55</v>
      </c>
      <c r="G54" s="8">
        <f t="shared" si="2"/>
        <v>475225.95999999996</v>
      </c>
      <c r="H54" s="28"/>
      <c r="I54" s="28"/>
      <c r="J54" s="28"/>
      <c r="K54" s="28"/>
      <c r="L54" s="28"/>
      <c r="M54" s="28"/>
      <c r="N54" s="28"/>
    </row>
    <row r="55" spans="1:14" s="26" customFormat="1" ht="13.5" customHeight="1" x14ac:dyDescent="0.2">
      <c r="A55" s="24">
        <v>13</v>
      </c>
      <c r="B55" s="7" t="s">
        <v>10</v>
      </c>
      <c r="C55" s="8">
        <v>537617.31000000006</v>
      </c>
      <c r="D55" s="8">
        <v>4817.59</v>
      </c>
      <c r="E55" s="8">
        <v>54667.8</v>
      </c>
      <c r="F55" s="8">
        <v>3898.16</v>
      </c>
      <c r="G55" s="8">
        <f t="shared" si="2"/>
        <v>601000.8600000001</v>
      </c>
      <c r="H55" s="28"/>
      <c r="I55" s="28"/>
      <c r="J55" s="28"/>
      <c r="K55" s="28"/>
      <c r="L55" s="28"/>
      <c r="M55" s="28"/>
      <c r="N55" s="28"/>
    </row>
    <row r="56" spans="1:14" s="26" customFormat="1" ht="13.5" customHeight="1" x14ac:dyDescent="0.2">
      <c r="A56" s="24">
        <v>14</v>
      </c>
      <c r="B56" s="7" t="s">
        <v>26</v>
      </c>
      <c r="C56" s="8">
        <v>346353.12</v>
      </c>
      <c r="D56" s="8">
        <v>923.76</v>
      </c>
      <c r="E56" s="8">
        <v>54667.8</v>
      </c>
      <c r="F56" s="8">
        <v>181.63</v>
      </c>
      <c r="G56" s="8">
        <f t="shared" si="2"/>
        <v>402126.31</v>
      </c>
      <c r="H56" s="28"/>
      <c r="I56" s="28"/>
      <c r="J56" s="28"/>
      <c r="K56" s="28"/>
      <c r="L56" s="28"/>
      <c r="M56" s="28"/>
      <c r="N56" s="28"/>
    </row>
    <row r="57" spans="1:14" s="26" customFormat="1" ht="13.5" customHeight="1" x14ac:dyDescent="0.2">
      <c r="A57" s="24">
        <v>15</v>
      </c>
      <c r="B57" s="7" t="s">
        <v>25</v>
      </c>
      <c r="C57" s="8">
        <v>412459.25</v>
      </c>
      <c r="D57" s="8">
        <v>2723.94</v>
      </c>
      <c r="E57" s="8">
        <v>54667.8</v>
      </c>
      <c r="F57" s="8">
        <v>1428.97</v>
      </c>
      <c r="G57" s="8">
        <f t="shared" si="2"/>
        <v>471279.95999999996</v>
      </c>
      <c r="H57" s="28"/>
      <c r="I57" s="28"/>
      <c r="J57" s="28"/>
      <c r="K57" s="28"/>
      <c r="L57" s="28"/>
      <c r="M57" s="28"/>
      <c r="N57" s="28"/>
    </row>
    <row r="58" spans="1:14" s="26" customFormat="1" ht="13.5" customHeight="1" x14ac:dyDescent="0.2">
      <c r="A58" s="24">
        <v>16</v>
      </c>
      <c r="B58" s="7" t="s">
        <v>23</v>
      </c>
      <c r="C58" s="8">
        <v>874815.78</v>
      </c>
      <c r="D58" s="8">
        <v>10923.03</v>
      </c>
      <c r="E58" s="8">
        <v>54667.8</v>
      </c>
      <c r="F58" s="8">
        <v>21092.63</v>
      </c>
      <c r="G58" s="8">
        <f t="shared" si="2"/>
        <v>961499.24000000011</v>
      </c>
      <c r="H58" s="28"/>
      <c r="I58" s="28"/>
      <c r="J58" s="28"/>
      <c r="K58" s="28"/>
      <c r="L58" s="28"/>
      <c r="M58" s="28"/>
      <c r="N58" s="28"/>
    </row>
    <row r="59" spans="1:14" s="26" customFormat="1" ht="13.5" customHeight="1" x14ac:dyDescent="0.2">
      <c r="A59" s="24">
        <v>17</v>
      </c>
      <c r="B59" s="7" t="s">
        <v>11</v>
      </c>
      <c r="C59" s="8">
        <v>497678.51</v>
      </c>
      <c r="D59" s="8">
        <v>4099.92</v>
      </c>
      <c r="E59" s="8">
        <v>54667.8</v>
      </c>
      <c r="F59" s="8">
        <v>2292.1999999999998</v>
      </c>
      <c r="G59" s="8">
        <f t="shared" si="2"/>
        <v>558738.42999999993</v>
      </c>
      <c r="H59" s="28"/>
      <c r="I59" s="28"/>
      <c r="J59" s="28"/>
      <c r="K59" s="28"/>
      <c r="L59" s="28"/>
      <c r="M59" s="28"/>
      <c r="N59" s="28"/>
    </row>
    <row r="60" spans="1:14" s="26" customFormat="1" ht="13.5" customHeight="1" x14ac:dyDescent="0.2">
      <c r="A60" s="24">
        <v>18</v>
      </c>
      <c r="B60" s="7" t="s">
        <v>2</v>
      </c>
      <c r="C60" s="8">
        <v>2977364.94</v>
      </c>
      <c r="D60" s="8">
        <v>73248.399999999994</v>
      </c>
      <c r="E60" s="8">
        <v>54667.8</v>
      </c>
      <c r="F60" s="8">
        <v>1373604.08</v>
      </c>
      <c r="G60" s="8">
        <f t="shared" si="2"/>
        <v>4478885.22</v>
      </c>
      <c r="H60" s="28"/>
      <c r="I60" s="28"/>
      <c r="J60" s="28"/>
      <c r="K60" s="28"/>
      <c r="L60" s="28"/>
      <c r="M60" s="28"/>
      <c r="N60" s="28"/>
    </row>
    <row r="61" spans="1:14" s="26" customFormat="1" ht="13.5" customHeight="1" x14ac:dyDescent="0.2">
      <c r="A61" s="24">
        <v>19</v>
      </c>
      <c r="B61" s="7" t="s">
        <v>12</v>
      </c>
      <c r="C61" s="8">
        <v>503172.85</v>
      </c>
      <c r="D61" s="8">
        <v>3045.68</v>
      </c>
      <c r="E61" s="8">
        <v>54667.8</v>
      </c>
      <c r="F61" s="8">
        <v>1059.74</v>
      </c>
      <c r="G61" s="8">
        <f t="shared" si="2"/>
        <v>561946.06999999995</v>
      </c>
      <c r="H61" s="28"/>
      <c r="I61" s="28"/>
      <c r="J61" s="28"/>
      <c r="K61" s="28"/>
      <c r="L61" s="28"/>
      <c r="M61" s="28"/>
      <c r="N61" s="28"/>
    </row>
    <row r="62" spans="1:14" s="26" customFormat="1" ht="13.5" customHeight="1" x14ac:dyDescent="0.2">
      <c r="A62" s="24">
        <v>20</v>
      </c>
      <c r="B62" s="7" t="s">
        <v>13</v>
      </c>
      <c r="C62" s="8">
        <v>681424.85</v>
      </c>
      <c r="D62" s="8">
        <v>10636.04</v>
      </c>
      <c r="E62" s="8">
        <v>54667.8</v>
      </c>
      <c r="F62" s="8">
        <v>28861.49</v>
      </c>
      <c r="G62" s="8">
        <f t="shared" si="2"/>
        <v>775590.18</v>
      </c>
      <c r="H62" s="28"/>
      <c r="I62" s="28"/>
      <c r="J62" s="28"/>
      <c r="K62" s="28"/>
      <c r="L62" s="28"/>
      <c r="M62" s="28"/>
      <c r="N62" s="28"/>
    </row>
    <row r="63" spans="1:14" s="26" customFormat="1" ht="13.5" customHeight="1" x14ac:dyDescent="0.2">
      <c r="A63" s="50" t="s">
        <v>0</v>
      </c>
      <c r="B63" s="51"/>
      <c r="C63" s="22">
        <f>SUM(C43:C62)</f>
        <v>13546198.129999999</v>
      </c>
      <c r="D63" s="22">
        <f t="shared" ref="D63:G63" si="3">SUM(D43:D62)</f>
        <v>205275.99999999997</v>
      </c>
      <c r="E63" s="22">
        <f t="shared" si="3"/>
        <v>1093356.0000000005</v>
      </c>
      <c r="F63" s="22">
        <f t="shared" si="3"/>
        <v>2060458.88</v>
      </c>
      <c r="G63" s="22">
        <f t="shared" si="3"/>
        <v>16905289.010000002</v>
      </c>
      <c r="H63" s="28"/>
      <c r="I63" s="28"/>
      <c r="J63" s="28"/>
      <c r="K63" s="28"/>
      <c r="L63" s="28"/>
      <c r="M63" s="28"/>
      <c r="N63" s="28"/>
    </row>
    <row r="64" spans="1:14" s="26" customFormat="1" ht="13.5" customHeight="1" x14ac:dyDescent="0.2">
      <c r="A64" s="32" t="s">
        <v>45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s="26" customFormat="1" ht="13.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s="26" customFormat="1" ht="13.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s="26" customFormat="1" ht="13.5" customHeight="1" x14ac:dyDescent="0.2">
      <c r="A67" s="52" t="s">
        <v>44</v>
      </c>
      <c r="B67" s="52"/>
      <c r="C67" s="52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s="26" customFormat="1" ht="13.5" customHeight="1" x14ac:dyDescent="0.2">
      <c r="A68" s="52"/>
      <c r="B68" s="52"/>
      <c r="C68" s="52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s="26" customFormat="1" ht="13.5" customHeight="1" x14ac:dyDescent="0.2">
      <c r="A69" s="5"/>
      <c r="B69" s="5"/>
      <c r="C69" s="5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s="26" customFormat="1" ht="13.5" customHeight="1" x14ac:dyDescent="0.2">
      <c r="A70" s="42" t="s">
        <v>1</v>
      </c>
      <c r="B70" s="42" t="s">
        <v>38</v>
      </c>
      <c r="C70" s="36" t="s">
        <v>42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s="26" customFormat="1" ht="13.5" customHeight="1" x14ac:dyDescent="0.2">
      <c r="A71" s="43"/>
      <c r="B71" s="43"/>
      <c r="C71" s="3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s="26" customFormat="1" ht="13.5" customHeight="1" x14ac:dyDescent="0.2">
      <c r="A72" s="44"/>
      <c r="B72" s="44"/>
      <c r="C72" s="3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s="26" customFormat="1" ht="13.5" customHeight="1" x14ac:dyDescent="0.2">
      <c r="A73" s="24">
        <v>1</v>
      </c>
      <c r="B73" s="7" t="s">
        <v>3</v>
      </c>
      <c r="C73" s="8">
        <v>-21274.2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s="26" customFormat="1" ht="13.5" customHeight="1" x14ac:dyDescent="0.2">
      <c r="A74" s="24">
        <v>2</v>
      </c>
      <c r="B74" s="7" t="s">
        <v>4</v>
      </c>
      <c r="C74" s="8">
        <v>-14697.26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s="26" customFormat="1" ht="13.5" customHeight="1" x14ac:dyDescent="0.2">
      <c r="A75" s="24">
        <v>3</v>
      </c>
      <c r="B75" s="7" t="s">
        <v>19</v>
      </c>
      <c r="C75" s="8">
        <v>-15167.69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s="26" customFormat="1" ht="13.5" customHeight="1" x14ac:dyDescent="0.2">
      <c r="A76" s="24">
        <v>4</v>
      </c>
      <c r="B76" s="7" t="s">
        <v>20</v>
      </c>
      <c r="C76" s="8">
        <v>-62500.31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s="26" customFormat="1" ht="13.5" customHeight="1" x14ac:dyDescent="0.2">
      <c r="A77" s="24">
        <v>5</v>
      </c>
      <c r="B77" s="7" t="s">
        <v>5</v>
      </c>
      <c r="C77" s="8">
        <v>-41773.24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s="26" customFormat="1" ht="13.5" customHeight="1" x14ac:dyDescent="0.2">
      <c r="A78" s="24">
        <v>6</v>
      </c>
      <c r="B78" s="7" t="s">
        <v>15</v>
      </c>
      <c r="C78" s="8">
        <v>-22388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s="26" customFormat="1" ht="13.5" customHeight="1" x14ac:dyDescent="0.2">
      <c r="A79" s="24">
        <v>7</v>
      </c>
      <c r="B79" s="7" t="s">
        <v>16</v>
      </c>
      <c r="C79" s="8">
        <v>-16130.99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s="26" customFormat="1" ht="13.5" customHeight="1" x14ac:dyDescent="0.2">
      <c r="A80" s="24">
        <v>8</v>
      </c>
      <c r="B80" s="7" t="s">
        <v>6</v>
      </c>
      <c r="C80" s="8">
        <v>-19423.07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s="26" customFormat="1" ht="13.5" customHeight="1" x14ac:dyDescent="0.2">
      <c r="A81" s="24">
        <v>9</v>
      </c>
      <c r="B81" s="7" t="s">
        <v>7</v>
      </c>
      <c r="C81" s="8">
        <v>-18722.82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s="26" customFormat="1" ht="13.5" customHeight="1" x14ac:dyDescent="0.2">
      <c r="A82" s="24">
        <v>10</v>
      </c>
      <c r="B82" s="7" t="s">
        <v>14</v>
      </c>
      <c r="C82" s="8">
        <v>-13913.19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s="26" customFormat="1" ht="13.5" customHeight="1" x14ac:dyDescent="0.2">
      <c r="A83" s="24">
        <v>11</v>
      </c>
      <c r="B83" s="7" t="s">
        <v>8</v>
      </c>
      <c r="C83" s="8">
        <v>-20861.349999999999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s="26" customFormat="1" ht="13.5" customHeight="1" x14ac:dyDescent="0.2">
      <c r="A84" s="24">
        <v>12</v>
      </c>
      <c r="B84" s="7" t="s">
        <v>9</v>
      </c>
      <c r="C84" s="8">
        <v>-19940.740000000002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s="26" customFormat="1" ht="13.5" customHeight="1" x14ac:dyDescent="0.2">
      <c r="A85" s="24">
        <v>13</v>
      </c>
      <c r="B85" s="7" t="s">
        <v>10</v>
      </c>
      <c r="C85" s="8">
        <v>-20681.27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s="26" customFormat="1" ht="13.5" customHeight="1" x14ac:dyDescent="0.2">
      <c r="A86" s="24">
        <v>14</v>
      </c>
      <c r="B86" s="7" t="s">
        <v>26</v>
      </c>
      <c r="C86" s="8">
        <v>-15642.59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s="26" customFormat="1" ht="13.5" customHeight="1" x14ac:dyDescent="0.2">
      <c r="A87" s="24">
        <v>15</v>
      </c>
      <c r="B87" s="7" t="s">
        <v>25</v>
      </c>
      <c r="C87" s="8">
        <v>-15960.16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s="26" customFormat="1" ht="13.5" customHeight="1" x14ac:dyDescent="0.2">
      <c r="A88" s="24">
        <v>16</v>
      </c>
      <c r="B88" s="7" t="s">
        <v>23</v>
      </c>
      <c r="C88" s="8">
        <v>-36756.04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s="26" customFormat="1" ht="13.5" customHeight="1" x14ac:dyDescent="0.2">
      <c r="A89" s="24">
        <v>17</v>
      </c>
      <c r="B89" s="7" t="s">
        <v>11</v>
      </c>
      <c r="C89" s="8">
        <v>-22064.33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s="26" customFormat="1" ht="13.5" customHeight="1" x14ac:dyDescent="0.2">
      <c r="A90" s="24">
        <v>18</v>
      </c>
      <c r="B90" s="7" t="s">
        <v>2</v>
      </c>
      <c r="C90" s="8">
        <v>-129436.54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s="26" customFormat="1" ht="13.5" customHeight="1" x14ac:dyDescent="0.2">
      <c r="A91" s="24">
        <v>19</v>
      </c>
      <c r="B91" s="7" t="s">
        <v>12</v>
      </c>
      <c r="C91" s="8">
        <v>-20839.650000000001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s="26" customFormat="1" ht="13.5" customHeight="1" x14ac:dyDescent="0.2">
      <c r="A92" s="24">
        <v>20</v>
      </c>
      <c r="B92" s="7" t="s">
        <v>13</v>
      </c>
      <c r="C92" s="8">
        <v>-29911.71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s="26" customFormat="1" ht="13.5" customHeight="1" x14ac:dyDescent="0.2">
      <c r="A93" s="50" t="s">
        <v>0</v>
      </c>
      <c r="B93" s="51"/>
      <c r="C93" s="22">
        <f>SUM(C73:C92)</f>
        <v>-578085.15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s="26" customFormat="1" ht="22.5" customHeight="1" x14ac:dyDescent="0.2">
      <c r="A94" s="33" t="s">
        <v>45</v>
      </c>
      <c r="B94" s="33"/>
      <c r="C94" s="33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s="26" customFormat="1" ht="13.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s="26" customFormat="1" ht="13.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32" ht="13.5" customHeight="1" x14ac:dyDescent="0.2">
      <c r="A97" s="48" t="s">
        <v>40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1:32" ht="13.5" customHeight="1" x14ac:dyDescent="0.2">
      <c r="A98" s="48" t="s">
        <v>43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1:32" ht="13.5" customHeight="1" x14ac:dyDescent="0.2">
      <c r="N99" s="9" t="s">
        <v>24</v>
      </c>
    </row>
    <row r="100" spans="1:32" ht="20.100000000000001" customHeight="1" x14ac:dyDescent="0.2">
      <c r="A100" s="42" t="s">
        <v>1</v>
      </c>
      <c r="B100" s="42" t="s">
        <v>38</v>
      </c>
      <c r="C100" s="36" t="s">
        <v>29</v>
      </c>
      <c r="D100" s="36" t="s">
        <v>30</v>
      </c>
      <c r="E100" s="36" t="s">
        <v>28</v>
      </c>
      <c r="F100" s="36" t="s">
        <v>31</v>
      </c>
      <c r="G100" s="36" t="s">
        <v>32</v>
      </c>
      <c r="H100" s="39" t="s">
        <v>33</v>
      </c>
      <c r="I100" s="36" t="s">
        <v>34</v>
      </c>
      <c r="J100" s="36" t="s">
        <v>35</v>
      </c>
      <c r="K100" s="36" t="s">
        <v>36</v>
      </c>
      <c r="L100" s="36" t="s">
        <v>39</v>
      </c>
      <c r="M100" s="36" t="s">
        <v>42</v>
      </c>
      <c r="N100" s="36" t="s">
        <v>37</v>
      </c>
    </row>
    <row r="101" spans="1:32" ht="20.100000000000001" customHeight="1" x14ac:dyDescent="0.2">
      <c r="A101" s="43"/>
      <c r="B101" s="43"/>
      <c r="C101" s="37"/>
      <c r="D101" s="37"/>
      <c r="E101" s="37"/>
      <c r="F101" s="37"/>
      <c r="G101" s="37"/>
      <c r="H101" s="40"/>
      <c r="I101" s="37"/>
      <c r="J101" s="37"/>
      <c r="K101" s="37"/>
      <c r="L101" s="37"/>
      <c r="M101" s="37"/>
      <c r="N101" s="37"/>
    </row>
    <row r="102" spans="1:32" ht="20.100000000000001" customHeight="1" x14ac:dyDescent="0.2">
      <c r="A102" s="44"/>
      <c r="B102" s="44"/>
      <c r="C102" s="38"/>
      <c r="D102" s="38"/>
      <c r="E102" s="38"/>
      <c r="F102" s="38"/>
      <c r="G102" s="38"/>
      <c r="H102" s="41"/>
      <c r="I102" s="38"/>
      <c r="J102" s="38"/>
      <c r="K102" s="38"/>
      <c r="L102" s="38"/>
      <c r="M102" s="38"/>
      <c r="N102" s="38"/>
    </row>
    <row r="103" spans="1:32" ht="13.5" customHeight="1" x14ac:dyDescent="0.2">
      <c r="A103" s="10">
        <v>1</v>
      </c>
      <c r="B103" s="4" t="s">
        <v>3</v>
      </c>
      <c r="C103" s="3">
        <f>C14+C43</f>
        <v>4371695.6100000003</v>
      </c>
      <c r="D103" s="3">
        <f>D14+D43</f>
        <v>1348908.18</v>
      </c>
      <c r="E103" s="3">
        <f>E14+E43</f>
        <v>131125.40000000002</v>
      </c>
      <c r="F103" s="3">
        <f t="shared" ref="F103:F122" si="4">F14</f>
        <v>144923.01999999999</v>
      </c>
      <c r="G103" s="3">
        <f t="shared" ref="G103:G122" si="5">G14+F43</f>
        <v>126829.48</v>
      </c>
      <c r="H103" s="3">
        <f>H14</f>
        <v>33673</v>
      </c>
      <c r="I103" s="3">
        <f t="shared" ref="I103:L103" si="6">I14</f>
        <v>7599.21</v>
      </c>
      <c r="J103" s="3">
        <f t="shared" si="6"/>
        <v>35585.919999999998</v>
      </c>
      <c r="K103" s="3">
        <f t="shared" si="6"/>
        <v>0</v>
      </c>
      <c r="L103" s="3">
        <f t="shared" si="6"/>
        <v>284794.21999999997</v>
      </c>
      <c r="M103" s="3">
        <f>C73</f>
        <v>-21274.2</v>
      </c>
      <c r="N103" s="3">
        <f>SUM(C103:M103)</f>
        <v>6463859.8399999999</v>
      </c>
      <c r="P103" s="11"/>
      <c r="Q103" s="20"/>
      <c r="R103" s="11"/>
      <c r="S103" s="11"/>
      <c r="T103" s="11"/>
      <c r="U103" s="12"/>
      <c r="V103" s="12"/>
      <c r="W103" s="12"/>
      <c r="X103" s="12"/>
      <c r="Y103" s="11"/>
      <c r="Z103" s="11"/>
      <c r="AA103" s="11"/>
      <c r="AB103" s="11"/>
      <c r="AC103" s="11"/>
      <c r="AD103" s="11"/>
      <c r="AE103" s="11"/>
      <c r="AF103" s="11"/>
    </row>
    <row r="104" spans="1:32" ht="13.5" customHeight="1" x14ac:dyDescent="0.2">
      <c r="A104" s="10">
        <v>2</v>
      </c>
      <c r="B104" s="4" t="s">
        <v>4</v>
      </c>
      <c r="C104" s="3">
        <f t="shared" ref="C104:E104" si="7">C15+C44</f>
        <v>3044731.57</v>
      </c>
      <c r="D104" s="3">
        <f t="shared" si="7"/>
        <v>871089.91999999993</v>
      </c>
      <c r="E104" s="3">
        <f t="shared" si="7"/>
        <v>161322.31</v>
      </c>
      <c r="F104" s="3">
        <f t="shared" si="4"/>
        <v>59253.64</v>
      </c>
      <c r="G104" s="3">
        <f t="shared" si="5"/>
        <v>50611.58</v>
      </c>
      <c r="H104" s="3">
        <f t="shared" ref="H104:L104" si="8">H15</f>
        <v>6206</v>
      </c>
      <c r="I104" s="3">
        <f t="shared" si="8"/>
        <v>5249.91</v>
      </c>
      <c r="J104" s="3">
        <f t="shared" si="8"/>
        <v>24584.49</v>
      </c>
      <c r="K104" s="3">
        <f t="shared" si="8"/>
        <v>0</v>
      </c>
      <c r="L104" s="3">
        <f t="shared" si="8"/>
        <v>196749.79</v>
      </c>
      <c r="M104" s="3">
        <f t="shared" ref="M104:M122" si="9">C74</f>
        <v>-14697.26</v>
      </c>
      <c r="N104" s="3">
        <f t="shared" ref="N104:N122" si="10">SUM(C104:M104)</f>
        <v>4405101.95</v>
      </c>
      <c r="P104" s="11"/>
      <c r="Q104" s="20"/>
      <c r="R104" s="11"/>
      <c r="S104" s="11"/>
      <c r="T104" s="11"/>
      <c r="U104" s="12"/>
      <c r="V104" s="12"/>
      <c r="W104" s="12"/>
      <c r="X104" s="12"/>
      <c r="Y104" s="11"/>
      <c r="Z104" s="11"/>
      <c r="AA104" s="11"/>
      <c r="AB104" s="11"/>
      <c r="AC104" s="11"/>
      <c r="AD104" s="11"/>
      <c r="AE104" s="11"/>
      <c r="AF104" s="11"/>
    </row>
    <row r="105" spans="1:32" ht="13.5" customHeight="1" x14ac:dyDescent="0.2">
      <c r="A105" s="10">
        <v>3</v>
      </c>
      <c r="B105" s="4" t="s">
        <v>19</v>
      </c>
      <c r="C105" s="3">
        <f t="shared" ref="C105:E105" si="11">C16+C45</f>
        <v>3219886.63</v>
      </c>
      <c r="D105" s="3">
        <f t="shared" si="11"/>
        <v>805617.9</v>
      </c>
      <c r="E105" s="3">
        <f t="shared" si="11"/>
        <v>166902.16999999998</v>
      </c>
      <c r="F105" s="3">
        <f t="shared" si="4"/>
        <v>43478.879999999997</v>
      </c>
      <c r="G105" s="3">
        <f t="shared" si="5"/>
        <v>36497.68</v>
      </c>
      <c r="H105" s="3">
        <f t="shared" ref="H105:L105" si="12">H16</f>
        <v>345841</v>
      </c>
      <c r="I105" s="3">
        <f t="shared" si="12"/>
        <v>5417.95</v>
      </c>
      <c r="J105" s="3">
        <f t="shared" si="12"/>
        <v>25371.39</v>
      </c>
      <c r="K105" s="3">
        <f t="shared" si="12"/>
        <v>0</v>
      </c>
      <c r="L105" s="3">
        <f t="shared" si="12"/>
        <v>203047.33</v>
      </c>
      <c r="M105" s="3">
        <f t="shared" si="9"/>
        <v>-15167.69</v>
      </c>
      <c r="N105" s="3">
        <f t="shared" si="10"/>
        <v>4836893.2399999993</v>
      </c>
      <c r="P105" s="11"/>
      <c r="Q105" s="20"/>
      <c r="R105" s="11"/>
      <c r="S105" s="11"/>
      <c r="T105" s="11"/>
      <c r="U105" s="12"/>
      <c r="V105" s="12"/>
      <c r="W105" s="12"/>
      <c r="X105" s="12"/>
      <c r="Y105" s="11"/>
      <c r="Z105" s="11"/>
      <c r="AA105" s="11"/>
      <c r="AB105" s="11"/>
      <c r="AC105" s="11"/>
      <c r="AD105" s="11"/>
      <c r="AE105" s="11"/>
      <c r="AF105" s="11"/>
    </row>
    <row r="106" spans="1:32" ht="13.5" customHeight="1" x14ac:dyDescent="0.2">
      <c r="A106" s="10">
        <v>4</v>
      </c>
      <c r="B106" s="4" t="s">
        <v>20</v>
      </c>
      <c r="C106" s="3">
        <f t="shared" ref="C106:E106" si="13">C17+C46</f>
        <v>6951747.8599999994</v>
      </c>
      <c r="D106" s="3">
        <f t="shared" si="13"/>
        <v>3175498.59</v>
      </c>
      <c r="E106" s="3">
        <f t="shared" si="13"/>
        <v>149834.35</v>
      </c>
      <c r="F106" s="3">
        <f t="shared" si="4"/>
        <v>397110.02</v>
      </c>
      <c r="G106" s="3">
        <f t="shared" si="5"/>
        <v>1036039.05</v>
      </c>
      <c r="H106" s="3">
        <f t="shared" ref="H106:L106" si="14">H17</f>
        <v>353614</v>
      </c>
      <c r="I106" s="3">
        <f t="shared" si="14"/>
        <v>22325.3</v>
      </c>
      <c r="J106" s="3">
        <f t="shared" si="14"/>
        <v>104545.9</v>
      </c>
      <c r="K106" s="3">
        <f t="shared" si="14"/>
        <v>0</v>
      </c>
      <c r="L106" s="3">
        <f t="shared" si="14"/>
        <v>836681.16</v>
      </c>
      <c r="M106" s="3">
        <f t="shared" si="9"/>
        <v>-62500.31</v>
      </c>
      <c r="N106" s="3">
        <f t="shared" si="10"/>
        <v>12964895.92</v>
      </c>
      <c r="P106" s="11"/>
      <c r="Q106" s="20"/>
      <c r="R106" s="11"/>
      <c r="S106" s="11"/>
      <c r="T106" s="11"/>
      <c r="U106" s="12"/>
      <c r="V106" s="12"/>
      <c r="W106" s="12"/>
      <c r="X106" s="12"/>
      <c r="Y106" s="11"/>
      <c r="Z106" s="11"/>
      <c r="AA106" s="11"/>
      <c r="AB106" s="11"/>
      <c r="AC106" s="11"/>
      <c r="AD106" s="11"/>
      <c r="AE106" s="11"/>
      <c r="AF106" s="11"/>
    </row>
    <row r="107" spans="1:32" ht="13.5" customHeight="1" x14ac:dyDescent="0.2">
      <c r="A107" s="10">
        <v>5</v>
      </c>
      <c r="B107" s="4" t="s">
        <v>5</v>
      </c>
      <c r="C107" s="3">
        <f t="shared" ref="C107:E107" si="15">C18+C47</f>
        <v>6551711.3600000003</v>
      </c>
      <c r="D107" s="3">
        <f t="shared" si="15"/>
        <v>2054662.8800000001</v>
      </c>
      <c r="E107" s="3">
        <f t="shared" si="15"/>
        <v>116847.52</v>
      </c>
      <c r="F107" s="3">
        <f t="shared" si="4"/>
        <v>267954.21000000002</v>
      </c>
      <c r="G107" s="3">
        <f t="shared" si="5"/>
        <v>256689.86000000002</v>
      </c>
      <c r="H107" s="3">
        <f t="shared" ref="H107:L107" si="16">H18</f>
        <v>1913603</v>
      </c>
      <c r="I107" s="3">
        <f t="shared" si="16"/>
        <v>14921.53</v>
      </c>
      <c r="J107" s="3">
        <f t="shared" si="16"/>
        <v>69875.19</v>
      </c>
      <c r="K107" s="3">
        <f t="shared" si="16"/>
        <v>0</v>
      </c>
      <c r="L107" s="3">
        <f t="shared" si="16"/>
        <v>559211.42000000004</v>
      </c>
      <c r="M107" s="3">
        <f t="shared" si="9"/>
        <v>-41773.24</v>
      </c>
      <c r="N107" s="3">
        <f t="shared" si="10"/>
        <v>11763703.729999999</v>
      </c>
      <c r="P107" s="11"/>
      <c r="Q107" s="20"/>
      <c r="R107" s="11"/>
      <c r="S107" s="11"/>
      <c r="T107" s="11"/>
      <c r="U107" s="12"/>
      <c r="V107" s="12"/>
      <c r="W107" s="12"/>
      <c r="X107" s="12"/>
      <c r="Y107" s="11"/>
      <c r="Z107" s="11"/>
      <c r="AA107" s="11"/>
      <c r="AB107" s="11"/>
      <c r="AC107" s="11"/>
      <c r="AD107" s="11"/>
      <c r="AE107" s="11"/>
      <c r="AF107" s="11"/>
    </row>
    <row r="108" spans="1:32" ht="13.5" customHeight="1" x14ac:dyDescent="0.2">
      <c r="A108" s="10">
        <v>6</v>
      </c>
      <c r="B108" s="4" t="s">
        <v>15</v>
      </c>
      <c r="C108" s="3">
        <f t="shared" ref="C108:E108" si="17">C19+C48</f>
        <v>2896004.86</v>
      </c>
      <c r="D108" s="3">
        <f t="shared" si="17"/>
        <v>644661.99000000011</v>
      </c>
      <c r="E108" s="3">
        <f t="shared" si="17"/>
        <v>222536.68</v>
      </c>
      <c r="F108" s="3">
        <f t="shared" si="4"/>
        <v>134913.07</v>
      </c>
      <c r="G108" s="3">
        <f t="shared" si="5"/>
        <v>106083.98000000001</v>
      </c>
      <c r="H108" s="3">
        <f t="shared" ref="H108:L108" si="18">H19</f>
        <v>442285</v>
      </c>
      <c r="I108" s="3">
        <f t="shared" si="18"/>
        <v>7997.02</v>
      </c>
      <c r="J108" s="3">
        <f t="shared" si="18"/>
        <v>37448.78</v>
      </c>
      <c r="K108" s="3">
        <f t="shared" si="18"/>
        <v>0</v>
      </c>
      <c r="L108" s="3">
        <f t="shared" si="18"/>
        <v>299702.71999999997</v>
      </c>
      <c r="M108" s="3">
        <f t="shared" si="9"/>
        <v>-22388</v>
      </c>
      <c r="N108" s="3">
        <f t="shared" si="10"/>
        <v>4769246.0999999996</v>
      </c>
      <c r="P108" s="11"/>
      <c r="Q108" s="20"/>
      <c r="R108" s="11"/>
      <c r="S108" s="11"/>
      <c r="T108" s="11"/>
      <c r="U108" s="12"/>
      <c r="V108" s="12"/>
      <c r="W108" s="12"/>
      <c r="X108" s="12"/>
      <c r="Y108" s="11"/>
      <c r="Z108" s="11"/>
      <c r="AA108" s="11"/>
      <c r="AB108" s="11"/>
      <c r="AC108" s="11"/>
      <c r="AD108" s="11"/>
      <c r="AE108" s="11"/>
      <c r="AF108" s="11"/>
    </row>
    <row r="109" spans="1:32" x14ac:dyDescent="0.2">
      <c r="A109" s="10">
        <v>7</v>
      </c>
      <c r="B109" s="4" t="s">
        <v>16</v>
      </c>
      <c r="C109" s="3">
        <f t="shared" ref="C109:E109" si="19">C20+C49</f>
        <v>2609310.08</v>
      </c>
      <c r="D109" s="3">
        <f t="shared" si="19"/>
        <v>535863.26</v>
      </c>
      <c r="E109" s="3">
        <f t="shared" si="19"/>
        <v>219582.64</v>
      </c>
      <c r="F109" s="3">
        <f t="shared" si="4"/>
        <v>44508.35</v>
      </c>
      <c r="G109" s="3">
        <f t="shared" si="5"/>
        <v>36561.370000000003</v>
      </c>
      <c r="H109" s="3">
        <f t="shared" ref="H109:L109" si="20">H20</f>
        <v>0</v>
      </c>
      <c r="I109" s="3">
        <f t="shared" si="20"/>
        <v>5762.04</v>
      </c>
      <c r="J109" s="3">
        <f t="shared" si="20"/>
        <v>26982.73</v>
      </c>
      <c r="K109" s="3">
        <f t="shared" si="20"/>
        <v>0</v>
      </c>
      <c r="L109" s="3">
        <f t="shared" si="20"/>
        <v>215942.91</v>
      </c>
      <c r="M109" s="3">
        <f t="shared" si="9"/>
        <v>-16130.99</v>
      </c>
      <c r="N109" s="3">
        <f t="shared" si="10"/>
        <v>3678382.39</v>
      </c>
      <c r="P109" s="11"/>
      <c r="Q109" s="20"/>
      <c r="R109" s="11"/>
      <c r="S109" s="11"/>
      <c r="T109" s="11"/>
      <c r="U109" s="12"/>
      <c r="V109" s="12"/>
      <c r="W109" s="12"/>
      <c r="X109" s="12"/>
      <c r="Y109" s="11"/>
      <c r="Z109" s="11"/>
      <c r="AA109" s="11"/>
      <c r="AB109" s="11"/>
      <c r="AC109" s="11"/>
      <c r="AD109" s="11"/>
      <c r="AE109" s="11"/>
      <c r="AF109" s="11"/>
    </row>
    <row r="110" spans="1:32" x14ac:dyDescent="0.2">
      <c r="A110" s="10">
        <v>8</v>
      </c>
      <c r="B110" s="4" t="s">
        <v>6</v>
      </c>
      <c r="C110" s="3">
        <f t="shared" ref="C110:E110" si="21">C21+C50</f>
        <v>3867333.11</v>
      </c>
      <c r="D110" s="3">
        <f t="shared" si="21"/>
        <v>1177134.28</v>
      </c>
      <c r="E110" s="3">
        <f t="shared" si="21"/>
        <v>140643.99</v>
      </c>
      <c r="F110" s="3">
        <f t="shared" si="4"/>
        <v>108395.61</v>
      </c>
      <c r="G110" s="3">
        <f t="shared" si="5"/>
        <v>94698.84</v>
      </c>
      <c r="H110" s="3">
        <f t="shared" ref="H110:L110" si="22">H21</f>
        <v>605878</v>
      </c>
      <c r="I110" s="3">
        <f t="shared" si="22"/>
        <v>6937.98</v>
      </c>
      <c r="J110" s="3">
        <f t="shared" si="22"/>
        <v>32489.48</v>
      </c>
      <c r="K110" s="3">
        <f t="shared" si="22"/>
        <v>0</v>
      </c>
      <c r="L110" s="3">
        <f t="shared" si="22"/>
        <v>260013.42</v>
      </c>
      <c r="M110" s="3">
        <f t="shared" si="9"/>
        <v>-19423.07</v>
      </c>
      <c r="N110" s="3">
        <f t="shared" si="10"/>
        <v>6274101.6400000006</v>
      </c>
      <c r="P110" s="11"/>
      <c r="Q110" s="20"/>
      <c r="R110" s="11"/>
      <c r="S110" s="11"/>
      <c r="T110" s="11"/>
      <c r="U110" s="12"/>
      <c r="V110" s="12"/>
      <c r="W110" s="12"/>
      <c r="X110" s="12"/>
      <c r="Y110" s="11"/>
      <c r="Z110" s="11"/>
      <c r="AA110" s="11"/>
      <c r="AB110" s="11"/>
      <c r="AC110" s="11"/>
      <c r="AD110" s="11"/>
      <c r="AE110" s="11"/>
      <c r="AF110" s="11"/>
    </row>
    <row r="111" spans="1:32" x14ac:dyDescent="0.2">
      <c r="A111" s="10">
        <v>9</v>
      </c>
      <c r="B111" s="4" t="s">
        <v>7</v>
      </c>
      <c r="C111" s="3">
        <f t="shared" ref="C111:E111" si="23">C22+C51</f>
        <v>3567324.7</v>
      </c>
      <c r="D111" s="3">
        <f t="shared" si="23"/>
        <v>992248.47</v>
      </c>
      <c r="E111" s="3">
        <f t="shared" si="23"/>
        <v>149834.35</v>
      </c>
      <c r="F111" s="3">
        <f t="shared" si="4"/>
        <v>68101.47</v>
      </c>
      <c r="G111" s="3">
        <f t="shared" si="5"/>
        <v>56699.659999999996</v>
      </c>
      <c r="H111" s="3">
        <f t="shared" ref="H111:L111" si="24">H22</f>
        <v>1768148</v>
      </c>
      <c r="I111" s="3">
        <f t="shared" si="24"/>
        <v>6687.85</v>
      </c>
      <c r="J111" s="3">
        <f t="shared" si="24"/>
        <v>31318.14</v>
      </c>
      <c r="K111" s="3">
        <f t="shared" si="24"/>
        <v>0</v>
      </c>
      <c r="L111" s="3">
        <f t="shared" si="24"/>
        <v>250639.19</v>
      </c>
      <c r="M111" s="3">
        <f t="shared" si="9"/>
        <v>-18722.82</v>
      </c>
      <c r="N111" s="3">
        <f t="shared" si="10"/>
        <v>6872279.0099999988</v>
      </c>
      <c r="P111" s="11"/>
      <c r="Q111" s="20"/>
      <c r="R111" s="11"/>
      <c r="S111" s="11"/>
      <c r="T111" s="11"/>
      <c r="U111" s="12"/>
      <c r="V111" s="12"/>
      <c r="W111" s="12"/>
      <c r="X111" s="12"/>
      <c r="Y111" s="11"/>
      <c r="Z111" s="11"/>
      <c r="AA111" s="11"/>
      <c r="AB111" s="11"/>
      <c r="AC111" s="11"/>
      <c r="AD111" s="11"/>
      <c r="AE111" s="11"/>
      <c r="AF111" s="11"/>
    </row>
    <row r="112" spans="1:32" x14ac:dyDescent="0.2">
      <c r="A112" s="10">
        <v>10</v>
      </c>
      <c r="B112" s="4" t="s">
        <v>14</v>
      </c>
      <c r="C112" s="3">
        <f t="shared" ref="C112:E112" si="25">C23+C52</f>
        <v>2359495.9</v>
      </c>
      <c r="D112" s="3">
        <f t="shared" si="25"/>
        <v>564712.06000000006</v>
      </c>
      <c r="E112" s="3">
        <f t="shared" si="25"/>
        <v>212853.97999999998</v>
      </c>
      <c r="F112" s="3">
        <f t="shared" si="4"/>
        <v>50792.4</v>
      </c>
      <c r="G112" s="3">
        <f t="shared" si="5"/>
        <v>42280.840000000004</v>
      </c>
      <c r="H112" s="3">
        <f t="shared" ref="H112:L112" si="26">H23</f>
        <v>0</v>
      </c>
      <c r="I112" s="3">
        <f t="shared" si="26"/>
        <v>4969.83</v>
      </c>
      <c r="J112" s="3">
        <f t="shared" si="26"/>
        <v>23272.95</v>
      </c>
      <c r="K112" s="3">
        <f t="shared" si="26"/>
        <v>0</v>
      </c>
      <c r="L112" s="3">
        <f t="shared" si="26"/>
        <v>186253.52</v>
      </c>
      <c r="M112" s="3">
        <f t="shared" si="9"/>
        <v>-13913.19</v>
      </c>
      <c r="N112" s="3">
        <f t="shared" si="10"/>
        <v>3430718.29</v>
      </c>
      <c r="P112" s="11"/>
      <c r="Q112" s="20"/>
      <c r="R112" s="11"/>
      <c r="S112" s="11"/>
      <c r="T112" s="11"/>
      <c r="U112" s="12"/>
      <c r="V112" s="12"/>
      <c r="W112" s="12"/>
      <c r="X112" s="12"/>
      <c r="Y112" s="11"/>
      <c r="Z112" s="11"/>
      <c r="AA112" s="11"/>
      <c r="AB112" s="11"/>
      <c r="AC112" s="11"/>
      <c r="AD112" s="11"/>
      <c r="AE112" s="11"/>
      <c r="AF112" s="11"/>
    </row>
    <row r="113" spans="1:32" x14ac:dyDescent="0.2">
      <c r="A113" s="10">
        <v>11</v>
      </c>
      <c r="B113" s="4" t="s">
        <v>8</v>
      </c>
      <c r="C113" s="3">
        <f t="shared" ref="C113:E113" si="27">C24+C53</f>
        <v>3802488.11</v>
      </c>
      <c r="D113" s="3">
        <f t="shared" si="27"/>
        <v>1206980.5</v>
      </c>
      <c r="E113" s="3">
        <f t="shared" si="27"/>
        <v>148849.66999999998</v>
      </c>
      <c r="F113" s="3">
        <f t="shared" si="4"/>
        <v>134113.21</v>
      </c>
      <c r="G113" s="3">
        <f t="shared" si="5"/>
        <v>112879.33</v>
      </c>
      <c r="H113" s="3">
        <f t="shared" ref="H113:L113" si="28">H24</f>
        <v>17187</v>
      </c>
      <c r="I113" s="3">
        <f t="shared" si="28"/>
        <v>7451.74</v>
      </c>
      <c r="J113" s="3">
        <f t="shared" si="28"/>
        <v>34895.33</v>
      </c>
      <c r="K113" s="3">
        <f t="shared" si="28"/>
        <v>0</v>
      </c>
      <c r="L113" s="3">
        <f t="shared" si="28"/>
        <v>279267.45</v>
      </c>
      <c r="M113" s="3">
        <f t="shared" si="9"/>
        <v>-20861.349999999999</v>
      </c>
      <c r="N113" s="3">
        <f t="shared" si="10"/>
        <v>5723250.9900000002</v>
      </c>
      <c r="P113" s="11"/>
      <c r="Q113" s="20"/>
      <c r="R113" s="11"/>
      <c r="S113" s="11"/>
      <c r="T113" s="11"/>
      <c r="U113" s="12"/>
      <c r="V113" s="12"/>
      <c r="W113" s="12"/>
      <c r="X113" s="12"/>
      <c r="Y113" s="11"/>
      <c r="Z113" s="11"/>
      <c r="AA113" s="11"/>
      <c r="AB113" s="11"/>
      <c r="AC113" s="11"/>
      <c r="AD113" s="11"/>
      <c r="AE113" s="11"/>
      <c r="AF113" s="11"/>
    </row>
    <row r="114" spans="1:32" x14ac:dyDescent="0.2">
      <c r="A114" s="10">
        <v>12</v>
      </c>
      <c r="B114" s="4" t="s">
        <v>9</v>
      </c>
      <c r="C114" s="3">
        <f t="shared" ref="C114:E114" si="29">C25+C54</f>
        <v>4003881.8200000003</v>
      </c>
      <c r="D114" s="3">
        <f t="shared" si="29"/>
        <v>1171478.5</v>
      </c>
      <c r="E114" s="3">
        <f t="shared" si="29"/>
        <v>136869.38</v>
      </c>
      <c r="F114" s="3">
        <f t="shared" si="4"/>
        <v>88493.79</v>
      </c>
      <c r="G114" s="3">
        <f t="shared" si="5"/>
        <v>73859.040000000008</v>
      </c>
      <c r="H114" s="3">
        <f t="shared" ref="H114:L114" si="30">H25</f>
        <v>515510</v>
      </c>
      <c r="I114" s="3">
        <f t="shared" si="30"/>
        <v>7122.89</v>
      </c>
      <c r="J114" s="3">
        <f t="shared" si="30"/>
        <v>33355.4</v>
      </c>
      <c r="K114" s="3">
        <f t="shared" si="30"/>
        <v>0</v>
      </c>
      <c r="L114" s="3">
        <f t="shared" si="30"/>
        <v>266943.37</v>
      </c>
      <c r="M114" s="3">
        <f t="shared" si="9"/>
        <v>-19940.740000000002</v>
      </c>
      <c r="N114" s="3">
        <f t="shared" si="10"/>
        <v>6277573.4500000002</v>
      </c>
      <c r="P114" s="11"/>
      <c r="Q114" s="20"/>
      <c r="R114" s="11"/>
      <c r="S114" s="11"/>
      <c r="T114" s="11"/>
      <c r="U114" s="12"/>
      <c r="V114" s="12"/>
      <c r="W114" s="12"/>
      <c r="X114" s="12"/>
      <c r="Y114" s="11"/>
      <c r="Z114" s="11"/>
      <c r="AA114" s="11"/>
      <c r="AB114" s="11"/>
      <c r="AC114" s="11"/>
      <c r="AD114" s="11"/>
      <c r="AE114" s="11"/>
      <c r="AF114" s="11"/>
    </row>
    <row r="115" spans="1:32" x14ac:dyDescent="0.2">
      <c r="A115" s="10">
        <v>13</v>
      </c>
      <c r="B115" s="4" t="s">
        <v>10</v>
      </c>
      <c r="C115" s="3">
        <f t="shared" ref="C115:E115" si="31">C26+C55</f>
        <v>5153686.41</v>
      </c>
      <c r="D115" s="3">
        <f t="shared" si="31"/>
        <v>1677364.53</v>
      </c>
      <c r="E115" s="3">
        <f t="shared" si="31"/>
        <v>116355.18</v>
      </c>
      <c r="F115" s="3">
        <f t="shared" si="4"/>
        <v>157423.32999999999</v>
      </c>
      <c r="G115" s="3">
        <f t="shared" si="5"/>
        <v>134504.57999999999</v>
      </c>
      <c r="H115" s="3">
        <f t="shared" ref="H115:L115" si="32">H26</f>
        <v>1320654</v>
      </c>
      <c r="I115" s="3">
        <f t="shared" si="32"/>
        <v>7387.42</v>
      </c>
      <c r="J115" s="3">
        <f t="shared" si="32"/>
        <v>34594.11</v>
      </c>
      <c r="K115" s="3">
        <f t="shared" si="32"/>
        <v>0</v>
      </c>
      <c r="L115" s="3">
        <f t="shared" si="32"/>
        <v>276856.76</v>
      </c>
      <c r="M115" s="3">
        <f t="shared" si="9"/>
        <v>-20681.27</v>
      </c>
      <c r="N115" s="3">
        <f t="shared" si="10"/>
        <v>8858145.0500000007</v>
      </c>
      <c r="P115" s="11"/>
      <c r="Q115" s="20"/>
      <c r="R115" s="11"/>
      <c r="S115" s="11"/>
      <c r="T115" s="11"/>
      <c r="U115" s="12"/>
      <c r="V115" s="12"/>
      <c r="W115" s="12"/>
      <c r="X115" s="12"/>
      <c r="Y115" s="11"/>
      <c r="Z115" s="11"/>
      <c r="AA115" s="11"/>
      <c r="AB115" s="11"/>
      <c r="AC115" s="11"/>
      <c r="AD115" s="11"/>
      <c r="AE115" s="11"/>
      <c r="AF115" s="11"/>
    </row>
    <row r="116" spans="1:32" x14ac:dyDescent="0.2">
      <c r="A116" s="10">
        <v>14</v>
      </c>
      <c r="B116" s="4" t="s">
        <v>26</v>
      </c>
      <c r="C116" s="3">
        <f t="shared" ref="C116:E116" si="33">C27+C56</f>
        <v>2810477.63</v>
      </c>
      <c r="D116" s="3">
        <f t="shared" si="33"/>
        <v>723339.9</v>
      </c>
      <c r="E116" s="3">
        <f t="shared" si="33"/>
        <v>176420.76</v>
      </c>
      <c r="F116" s="3">
        <f t="shared" si="4"/>
        <v>29794.36</v>
      </c>
      <c r="G116" s="3">
        <f t="shared" si="5"/>
        <v>24914.710000000003</v>
      </c>
      <c r="H116" s="3">
        <f t="shared" ref="H116:L116" si="34">H27</f>
        <v>368214</v>
      </c>
      <c r="I116" s="3">
        <f t="shared" si="34"/>
        <v>5587.58</v>
      </c>
      <c r="J116" s="3">
        <f t="shared" si="34"/>
        <v>26165.759999999998</v>
      </c>
      <c r="K116" s="3">
        <f t="shared" si="34"/>
        <v>0</v>
      </c>
      <c r="L116" s="3">
        <f t="shared" si="34"/>
        <v>209404.7</v>
      </c>
      <c r="M116" s="3">
        <f t="shared" si="9"/>
        <v>-15642.59</v>
      </c>
      <c r="N116" s="3">
        <f t="shared" si="10"/>
        <v>4358676.8099999996</v>
      </c>
      <c r="P116" s="11"/>
      <c r="Q116" s="20"/>
      <c r="R116" s="11"/>
      <c r="S116" s="11"/>
      <c r="T116" s="11"/>
      <c r="U116" s="12"/>
      <c r="V116" s="12"/>
      <c r="W116" s="12"/>
      <c r="X116" s="12"/>
      <c r="Y116" s="11"/>
      <c r="Z116" s="11"/>
      <c r="AA116" s="11"/>
      <c r="AB116" s="11"/>
      <c r="AC116" s="11"/>
      <c r="AD116" s="11"/>
      <c r="AE116" s="11"/>
      <c r="AF116" s="11"/>
    </row>
    <row r="117" spans="1:32" x14ac:dyDescent="0.2">
      <c r="A117" s="10">
        <v>15</v>
      </c>
      <c r="B117" s="4" t="s">
        <v>25</v>
      </c>
      <c r="C117" s="3">
        <f t="shared" ref="C117:E117" si="35">C28+C57</f>
        <v>3388136.66</v>
      </c>
      <c r="D117" s="3">
        <f t="shared" si="35"/>
        <v>1003444.0199999999</v>
      </c>
      <c r="E117" s="3">
        <f t="shared" si="35"/>
        <v>149834.35</v>
      </c>
      <c r="F117" s="3">
        <f t="shared" si="4"/>
        <v>91321.64</v>
      </c>
      <c r="G117" s="3">
        <f t="shared" si="5"/>
        <v>76673.89</v>
      </c>
      <c r="H117" s="3">
        <f t="shared" ref="H117:L117" si="36">H28</f>
        <v>192566</v>
      </c>
      <c r="I117" s="3">
        <f t="shared" si="36"/>
        <v>5701.02</v>
      </c>
      <c r="J117" s="3">
        <f t="shared" si="36"/>
        <v>26696.97</v>
      </c>
      <c r="K117" s="3">
        <f t="shared" si="36"/>
        <v>0</v>
      </c>
      <c r="L117" s="3">
        <f t="shared" si="36"/>
        <v>213655.97</v>
      </c>
      <c r="M117" s="3">
        <f t="shared" si="9"/>
        <v>-15960.16</v>
      </c>
      <c r="N117" s="3">
        <f t="shared" si="10"/>
        <v>5132070.3599999975</v>
      </c>
      <c r="P117" s="11"/>
      <c r="Q117" s="20"/>
      <c r="R117" s="11"/>
      <c r="S117" s="11"/>
      <c r="T117" s="11"/>
      <c r="U117" s="12"/>
      <c r="V117" s="12"/>
      <c r="W117" s="12"/>
      <c r="X117" s="12"/>
      <c r="Y117" s="11"/>
      <c r="Z117" s="11"/>
      <c r="AA117" s="11"/>
      <c r="AB117" s="11"/>
      <c r="AC117" s="11"/>
      <c r="AD117" s="11"/>
      <c r="AE117" s="11"/>
      <c r="AF117" s="11"/>
    </row>
    <row r="118" spans="1:32" x14ac:dyDescent="0.2">
      <c r="A118" s="10">
        <v>16</v>
      </c>
      <c r="B118" s="4" t="s">
        <v>23</v>
      </c>
      <c r="C118" s="3">
        <f t="shared" ref="C118:E118" si="37">C29+C58</f>
        <v>9082144.0099999998</v>
      </c>
      <c r="D118" s="3">
        <f t="shared" si="37"/>
        <v>3507463.23</v>
      </c>
      <c r="E118" s="3">
        <f t="shared" si="37"/>
        <v>94363.950000000012</v>
      </c>
      <c r="F118" s="3">
        <f t="shared" si="4"/>
        <v>354213.09</v>
      </c>
      <c r="G118" s="3">
        <f t="shared" si="5"/>
        <v>317831.08</v>
      </c>
      <c r="H118" s="3">
        <f t="shared" ref="H118:L118" si="38">H29</f>
        <v>929631</v>
      </c>
      <c r="I118" s="3">
        <f t="shared" si="38"/>
        <v>13129.37</v>
      </c>
      <c r="J118" s="3">
        <f t="shared" si="38"/>
        <v>61482.79</v>
      </c>
      <c r="K118" s="3">
        <f t="shared" si="38"/>
        <v>0</v>
      </c>
      <c r="L118" s="3">
        <f t="shared" si="38"/>
        <v>492047</v>
      </c>
      <c r="M118" s="3">
        <f t="shared" si="9"/>
        <v>-36756.04</v>
      </c>
      <c r="N118" s="3">
        <f t="shared" si="10"/>
        <v>14815549.479999999</v>
      </c>
      <c r="P118" s="11"/>
      <c r="Q118" s="20"/>
      <c r="R118" s="11"/>
      <c r="S118" s="11"/>
      <c r="T118" s="11"/>
      <c r="U118" s="12"/>
      <c r="V118" s="12"/>
      <c r="W118" s="12"/>
      <c r="X118" s="12"/>
      <c r="Y118" s="11"/>
      <c r="Z118" s="11"/>
      <c r="AA118" s="11"/>
      <c r="AB118" s="11"/>
      <c r="AC118" s="11"/>
      <c r="AD118" s="11"/>
      <c r="AE118" s="11"/>
      <c r="AF118" s="11"/>
    </row>
    <row r="119" spans="1:32" x14ac:dyDescent="0.2">
      <c r="A119" s="10">
        <v>17</v>
      </c>
      <c r="B119" s="4" t="s">
        <v>11</v>
      </c>
      <c r="C119" s="3">
        <f t="shared" ref="C119:E119" si="39">C30+C59</f>
        <v>4332593.3</v>
      </c>
      <c r="D119" s="3">
        <f t="shared" si="39"/>
        <v>1276937.21</v>
      </c>
      <c r="E119" s="3">
        <f t="shared" si="39"/>
        <v>133422.99</v>
      </c>
      <c r="F119" s="3">
        <f t="shared" si="4"/>
        <v>154273.79999999999</v>
      </c>
      <c r="G119" s="3">
        <f t="shared" si="5"/>
        <v>131819.39000000001</v>
      </c>
      <c r="H119" s="3">
        <f t="shared" ref="H119:L119" si="40">H30</f>
        <v>0</v>
      </c>
      <c r="I119" s="3">
        <f t="shared" si="40"/>
        <v>7881.45</v>
      </c>
      <c r="J119" s="3">
        <f t="shared" si="40"/>
        <v>36907.57</v>
      </c>
      <c r="K119" s="3">
        <f t="shared" si="40"/>
        <v>0</v>
      </c>
      <c r="L119" s="3">
        <f t="shared" si="40"/>
        <v>295371.43</v>
      </c>
      <c r="M119" s="3">
        <f t="shared" si="9"/>
        <v>-22064.33</v>
      </c>
      <c r="N119" s="3">
        <f t="shared" si="10"/>
        <v>6347142.8099999996</v>
      </c>
      <c r="P119" s="11"/>
      <c r="Q119" s="20"/>
      <c r="R119" s="11"/>
      <c r="S119" s="11"/>
      <c r="T119" s="11"/>
      <c r="U119" s="12"/>
      <c r="V119" s="12"/>
      <c r="W119" s="12"/>
      <c r="X119" s="12"/>
      <c r="Y119" s="11"/>
      <c r="Z119" s="11"/>
      <c r="AA119" s="11"/>
      <c r="AB119" s="11"/>
      <c r="AC119" s="11"/>
      <c r="AD119" s="11"/>
      <c r="AE119" s="11"/>
      <c r="AF119" s="11"/>
    </row>
    <row r="120" spans="1:32" x14ac:dyDescent="0.2">
      <c r="A120" s="10">
        <v>18</v>
      </c>
      <c r="B120" s="4" t="s">
        <v>2</v>
      </c>
      <c r="C120" s="3">
        <f t="shared" ref="C120:E120" si="41">C31+C60</f>
        <v>38859882.219999999</v>
      </c>
      <c r="D120" s="3">
        <f t="shared" si="41"/>
        <v>15460296.83</v>
      </c>
      <c r="E120" s="3">
        <f t="shared" si="41"/>
        <v>72536.84</v>
      </c>
      <c r="F120" s="3">
        <f t="shared" si="4"/>
        <v>1437389.35</v>
      </c>
      <c r="G120" s="3">
        <f t="shared" si="5"/>
        <v>2861919.51</v>
      </c>
      <c r="H120" s="3">
        <f t="shared" ref="H120:L120" si="42">H31</f>
        <v>21175</v>
      </c>
      <c r="I120" s="3">
        <f t="shared" si="42"/>
        <v>46235.13</v>
      </c>
      <c r="J120" s="3">
        <f t="shared" si="42"/>
        <v>216511.87</v>
      </c>
      <c r="K120" s="3">
        <f t="shared" si="42"/>
        <v>0</v>
      </c>
      <c r="L120" s="3">
        <f t="shared" si="42"/>
        <v>1732745.21</v>
      </c>
      <c r="M120" s="3">
        <f t="shared" si="9"/>
        <v>-129436.54</v>
      </c>
      <c r="N120" s="3">
        <f t="shared" si="10"/>
        <v>60579255.420000002</v>
      </c>
      <c r="P120" s="11"/>
      <c r="Q120" s="20"/>
      <c r="R120" s="11"/>
      <c r="S120" s="11"/>
      <c r="T120" s="11"/>
      <c r="U120" s="12"/>
      <c r="V120" s="12"/>
      <c r="W120" s="12"/>
      <c r="X120" s="12"/>
      <c r="Y120" s="11"/>
      <c r="Z120" s="11"/>
      <c r="AA120" s="11"/>
      <c r="AB120" s="11"/>
      <c r="AC120" s="11"/>
      <c r="AD120" s="11"/>
      <c r="AE120" s="11"/>
      <c r="AF120" s="11"/>
    </row>
    <row r="121" spans="1:32" x14ac:dyDescent="0.2">
      <c r="A121" s="10">
        <v>19</v>
      </c>
      <c r="B121" s="4" t="s">
        <v>12</v>
      </c>
      <c r="C121" s="3">
        <f t="shared" ref="C121:E121" si="43">C32+C61</f>
        <v>4476232.2</v>
      </c>
      <c r="D121" s="3">
        <f t="shared" si="43"/>
        <v>1498412.24</v>
      </c>
      <c r="E121" s="3">
        <f t="shared" si="43"/>
        <v>128335.47</v>
      </c>
      <c r="F121" s="3">
        <f t="shared" si="4"/>
        <v>118856.55</v>
      </c>
      <c r="G121" s="3">
        <f t="shared" si="5"/>
        <v>100069.47</v>
      </c>
      <c r="H121" s="3">
        <f t="shared" ref="H121:L121" si="44">H32</f>
        <v>1349777</v>
      </c>
      <c r="I121" s="3">
        <f t="shared" si="44"/>
        <v>7443.99</v>
      </c>
      <c r="J121" s="3">
        <f t="shared" si="44"/>
        <v>34859.03</v>
      </c>
      <c r="K121" s="3">
        <f t="shared" si="44"/>
        <v>0</v>
      </c>
      <c r="L121" s="3">
        <f t="shared" si="44"/>
        <v>278976.94</v>
      </c>
      <c r="M121" s="3">
        <f t="shared" si="9"/>
        <v>-20839.650000000001</v>
      </c>
      <c r="N121" s="3">
        <f t="shared" si="10"/>
        <v>7972123.2400000002</v>
      </c>
      <c r="P121" s="11"/>
      <c r="Q121" s="20"/>
      <c r="R121" s="11"/>
      <c r="S121" s="11"/>
      <c r="T121" s="11"/>
      <c r="U121" s="12"/>
      <c r="V121" s="12"/>
      <c r="W121" s="12"/>
      <c r="X121" s="12"/>
      <c r="Y121" s="11"/>
      <c r="Z121" s="11"/>
      <c r="AA121" s="11"/>
      <c r="AB121" s="11"/>
      <c r="AC121" s="11"/>
      <c r="AD121" s="11"/>
      <c r="AE121" s="11"/>
      <c r="AF121" s="11"/>
    </row>
    <row r="122" spans="1:32" x14ac:dyDescent="0.2">
      <c r="A122" s="10">
        <v>20</v>
      </c>
      <c r="B122" s="4" t="s">
        <v>13</v>
      </c>
      <c r="C122" s="3">
        <f t="shared" ref="C122:E122" si="45">C33+C62</f>
        <v>4688091.34</v>
      </c>
      <c r="D122" s="3">
        <f t="shared" si="45"/>
        <v>1447464.51</v>
      </c>
      <c r="E122" s="3">
        <f t="shared" si="45"/>
        <v>141956.87</v>
      </c>
      <c r="F122" s="3">
        <f t="shared" si="4"/>
        <v>188651.81</v>
      </c>
      <c r="G122" s="3">
        <f t="shared" si="5"/>
        <v>185480.02</v>
      </c>
      <c r="H122" s="3">
        <f t="shared" ref="H122:L122" si="46">H33</f>
        <v>1580916</v>
      </c>
      <c r="I122" s="3">
        <f t="shared" si="46"/>
        <v>10684.54</v>
      </c>
      <c r="J122" s="3">
        <f t="shared" si="46"/>
        <v>50034.07</v>
      </c>
      <c r="K122" s="3">
        <f t="shared" si="46"/>
        <v>0</v>
      </c>
      <c r="L122" s="3">
        <f t="shared" si="46"/>
        <v>400422.69</v>
      </c>
      <c r="M122" s="3">
        <f t="shared" si="9"/>
        <v>-29911.71</v>
      </c>
      <c r="N122" s="3">
        <f t="shared" si="10"/>
        <v>8663790.1399999987</v>
      </c>
      <c r="P122" s="11"/>
      <c r="Q122" s="20"/>
      <c r="R122" s="11"/>
      <c r="S122" s="11"/>
      <c r="T122" s="11"/>
      <c r="U122" s="12"/>
      <c r="V122" s="12"/>
      <c r="W122" s="12"/>
      <c r="X122" s="12"/>
      <c r="Y122" s="11"/>
      <c r="Z122" s="11"/>
      <c r="AA122" s="11"/>
      <c r="AB122" s="11"/>
      <c r="AC122" s="11"/>
      <c r="AD122" s="11"/>
      <c r="AE122" s="11"/>
      <c r="AF122" s="11"/>
    </row>
    <row r="123" spans="1:32" x14ac:dyDescent="0.2">
      <c r="A123" s="34" t="s">
        <v>0</v>
      </c>
      <c r="B123" s="35"/>
      <c r="C123" s="21">
        <f>SUM(C103:C122)</f>
        <v>120036855.38000001</v>
      </c>
      <c r="D123" s="21">
        <f t="shared" ref="D123:N123" si="47">SUM(D103:D122)</f>
        <v>41143579</v>
      </c>
      <c r="E123" s="21">
        <f t="shared" si="47"/>
        <v>2970428.85</v>
      </c>
      <c r="F123" s="21">
        <f>SUM(F103:F122)</f>
        <v>4073961.6</v>
      </c>
      <c r="G123" s="21">
        <f>SUM(G103:G122)</f>
        <v>5862943.3600000003</v>
      </c>
      <c r="H123" s="21">
        <f t="shared" si="47"/>
        <v>11764878</v>
      </c>
      <c r="I123" s="21">
        <f t="shared" si="47"/>
        <v>206493.75000000003</v>
      </c>
      <c r="J123" s="21">
        <f t="shared" si="47"/>
        <v>966977.87</v>
      </c>
      <c r="K123" s="21">
        <f t="shared" si="47"/>
        <v>0</v>
      </c>
      <c r="L123" s="21">
        <f t="shared" si="47"/>
        <v>7738727.2000000002</v>
      </c>
      <c r="M123" s="21">
        <f t="shared" si="47"/>
        <v>-578085.15</v>
      </c>
      <c r="N123" s="21">
        <f t="shared" si="47"/>
        <v>194186759.86000001</v>
      </c>
      <c r="P123" s="13"/>
      <c r="Q123" s="13"/>
      <c r="R123" s="13"/>
      <c r="S123" s="13"/>
      <c r="T123" s="11"/>
      <c r="U123" s="12"/>
      <c r="V123" s="12"/>
      <c r="W123" s="12"/>
      <c r="X123" s="12"/>
      <c r="Y123" s="11"/>
      <c r="Z123" s="11"/>
      <c r="AA123" s="11"/>
      <c r="AB123" s="11"/>
      <c r="AC123" s="11"/>
      <c r="AD123" s="11"/>
      <c r="AE123" s="11"/>
      <c r="AF123" s="11"/>
    </row>
    <row r="124" spans="1:32" x14ac:dyDescent="0.2">
      <c r="A124" s="32" t="s">
        <v>45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2.75" customHeight="1" x14ac:dyDescent="0.2">
      <c r="B125" s="14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32" x14ac:dyDescent="0.2">
      <c r="B126" s="1" t="s">
        <v>17</v>
      </c>
      <c r="F126" s="2"/>
      <c r="G126" s="1"/>
      <c r="H126" s="1"/>
      <c r="I126" s="1"/>
      <c r="J126" s="1"/>
      <c r="K126" s="1"/>
      <c r="L126" s="27"/>
      <c r="M126" s="27"/>
    </row>
    <row r="127" spans="1:32" x14ac:dyDescent="0.2">
      <c r="B127" s="1" t="s">
        <v>17</v>
      </c>
      <c r="C127" s="15"/>
      <c r="F127" s="2"/>
      <c r="G127" s="1"/>
      <c r="H127" s="1"/>
      <c r="I127" s="1"/>
      <c r="J127" s="1"/>
      <c r="K127" s="1"/>
      <c r="L127" s="27"/>
      <c r="M127" s="27"/>
    </row>
    <row r="128" spans="1:32" x14ac:dyDescent="0.2">
      <c r="B128" s="1"/>
      <c r="C128" s="16"/>
      <c r="F128" s="2"/>
      <c r="G128" s="1"/>
      <c r="H128" s="1"/>
      <c r="I128" s="17"/>
      <c r="J128" s="17"/>
      <c r="K128" s="17"/>
      <c r="L128" s="17"/>
      <c r="M128" s="17"/>
      <c r="N128" s="17"/>
    </row>
    <row r="129" spans="2:13" x14ac:dyDescent="0.2">
      <c r="B129" s="1" t="s">
        <v>17</v>
      </c>
      <c r="C129" s="16"/>
      <c r="F129" s="2"/>
      <c r="G129" s="1"/>
      <c r="H129" s="1"/>
      <c r="I129" s="1"/>
      <c r="J129" s="1"/>
      <c r="K129" s="1"/>
      <c r="L129" s="27"/>
      <c r="M129" s="27"/>
    </row>
    <row r="130" spans="2:13" x14ac:dyDescent="0.2">
      <c r="B130" s="1"/>
      <c r="C130" s="15"/>
      <c r="G130" s="1"/>
      <c r="H130" s="1"/>
      <c r="I130" s="1"/>
      <c r="J130" s="1"/>
      <c r="K130" s="1"/>
      <c r="L130" s="27"/>
      <c r="M130" s="27"/>
    </row>
    <row r="131" spans="2:13" x14ac:dyDescent="0.2">
      <c r="B131" s="1"/>
      <c r="C131" s="16"/>
      <c r="G131" s="1"/>
      <c r="H131" s="1"/>
      <c r="I131" s="1"/>
      <c r="J131" s="1"/>
      <c r="K131" s="1"/>
      <c r="L131" s="27"/>
      <c r="M131" s="27"/>
    </row>
    <row r="132" spans="2:13" x14ac:dyDescent="0.2">
      <c r="B132" s="1"/>
      <c r="C132" s="16"/>
      <c r="G132" s="1"/>
      <c r="H132" s="1"/>
      <c r="I132" s="1"/>
      <c r="J132" s="1"/>
      <c r="K132" s="1"/>
      <c r="L132" s="27"/>
      <c r="M132" s="27"/>
    </row>
    <row r="133" spans="2:13" x14ac:dyDescent="0.2">
      <c r="C133" s="16"/>
      <c r="F133" s="2"/>
      <c r="G133" s="1"/>
      <c r="H133" s="1"/>
      <c r="I133" s="1"/>
      <c r="J133" s="1"/>
      <c r="K133" s="1"/>
      <c r="L133" s="27"/>
      <c r="M133" s="27"/>
    </row>
    <row r="134" spans="2:13" x14ac:dyDescent="0.2">
      <c r="C134" s="16"/>
      <c r="G134" s="1"/>
      <c r="H134" s="1"/>
      <c r="I134" s="1"/>
      <c r="J134" s="1"/>
      <c r="K134" s="1"/>
      <c r="L134" s="27"/>
      <c r="M134" s="27"/>
    </row>
    <row r="135" spans="2:13" x14ac:dyDescent="0.2">
      <c r="C135" s="2"/>
    </row>
    <row r="136" spans="2:13" x14ac:dyDescent="0.2">
      <c r="C136" s="1"/>
    </row>
  </sheetData>
  <mergeCells count="51">
    <mergeCell ref="E11:E13"/>
    <mergeCell ref="A93:B93"/>
    <mergeCell ref="A67:C68"/>
    <mergeCell ref="F40:F42"/>
    <mergeCell ref="G40:G42"/>
    <mergeCell ref="A63:B63"/>
    <mergeCell ref="A70:A72"/>
    <mergeCell ref="B70:B72"/>
    <mergeCell ref="C70:C72"/>
    <mergeCell ref="A40:A42"/>
    <mergeCell ref="B40:B42"/>
    <mergeCell ref="C40:C42"/>
    <mergeCell ref="D40:D42"/>
    <mergeCell ref="E40:E42"/>
    <mergeCell ref="M100:M102"/>
    <mergeCell ref="A9:M9"/>
    <mergeCell ref="K11:K13"/>
    <mergeCell ref="L11:L13"/>
    <mergeCell ref="M11:M13"/>
    <mergeCell ref="A34:B34"/>
    <mergeCell ref="A38:G38"/>
    <mergeCell ref="F11:F13"/>
    <mergeCell ref="G11:G13"/>
    <mergeCell ref="H11:H13"/>
    <mergeCell ref="I11:I13"/>
    <mergeCell ref="J11:J13"/>
    <mergeCell ref="A11:A13"/>
    <mergeCell ref="B11:B13"/>
    <mergeCell ref="C11:C13"/>
    <mergeCell ref="D11:D13"/>
    <mergeCell ref="J100:J102"/>
    <mergeCell ref="A100:A102"/>
    <mergeCell ref="K100:K102"/>
    <mergeCell ref="N100:N102"/>
    <mergeCell ref="A3:N3"/>
    <mergeCell ref="A4:N4"/>
    <mergeCell ref="A5:N5"/>
    <mergeCell ref="A7:N7"/>
    <mergeCell ref="A97:N97"/>
    <mergeCell ref="B100:B102"/>
    <mergeCell ref="C100:C102"/>
    <mergeCell ref="D100:D102"/>
    <mergeCell ref="E100:E102"/>
    <mergeCell ref="F100:F102"/>
    <mergeCell ref="A98:N98"/>
    <mergeCell ref="L100:L102"/>
    <mergeCell ref="A94:C94"/>
    <mergeCell ref="A123:B123"/>
    <mergeCell ref="G100:G102"/>
    <mergeCell ref="H100:H102"/>
    <mergeCell ref="I100:I102"/>
  </mergeCells>
  <printOptions horizontalCentered="1"/>
  <pageMargins left="0.22" right="0.89" top="0.98425196850393704" bottom="0.98425196850393704" header="0" footer="0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2021-06-10T17:33:25Z</dcterms:modified>
</cp:coreProperties>
</file>